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21840" windowHeight="11835" activeTab="0"/>
  </bookViews>
  <sheets>
    <sheet name="Приложение 5" sheetId="2" r:id="rId1"/>
    <sheet name="Приложение 6" sheetId="3" r:id="rId2"/>
  </sheets>
  <definedNames/>
  <calcPr calcId="145621"/>
</workbook>
</file>

<file path=xl/sharedStrings.xml><?xml version="1.0" encoding="utf-8"?>
<sst xmlns="http://schemas.openxmlformats.org/spreadsheetml/2006/main" count="1018" uniqueCount="163">
  <si>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</si>
  <si>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</si>
  <si>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</si>
  <si>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</si>
  <si>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</si>
  <si>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</si>
  <si>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</si>
  <si>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</si>
  <si>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</si>
  <si>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</si>
  <si>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</si>
  <si>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</si>
  <si>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</si>
  <si>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</si>
  <si>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</si>
  <si>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</si>
  <si>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</si>
  <si>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</si>
  <si>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</si>
  <si>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</si>
  <si>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</si>
  <si>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</si>
  <si>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</si>
  <si>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</si>
  <si>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</si>
  <si>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</si>
  <si>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</si>
  <si>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</si>
  <si>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</si>
  <si>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</si>
  <si>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</si>
  <si>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</si>
  <si>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</si>
  <si>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</si>
  <si>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</si>
  <si>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</si>
  <si>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</si>
  <si>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</si>
  <si>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</si>
  <si>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</si>
  <si>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</si>
  <si>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</si>
  <si>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</si>
  <si>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</si>
  <si>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</si>
  <si>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</si>
  <si>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</si>
  <si>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</si>
  <si>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</si>
  <si>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</si>
  <si>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</si>
  <si>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</si>
  <si>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</si>
  <si>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</si>
  <si>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</si>
  <si>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</si>
  <si>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</si>
  <si>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</si>
  <si>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</si>
  <si>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</si>
  <si>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</si>
  <si>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</si>
  <si>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</si>
  <si>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</si>
  <si>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</si>
  <si>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</si>
  <si>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</si>
  <si>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</si>
  <si>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</si>
  <si>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</si>
  <si>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</si>
  <si>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</si>
  <si>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</si>
  <si>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</si>
  <si>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</si>
  <si>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</si>
  <si>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</si>
  <si>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</si>
  <si>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</si>
  <si>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</si>
  <si>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</si>
  <si>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</si>
  <si>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</si>
  <si>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</si>
  <si>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</si>
  <si>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</si>
  <si>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</si>
  <si>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</si>
  <si>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</si>
  <si>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</si>
  <si>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</si>
  <si>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</si>
  <si>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</si>
  <si>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</si>
  <si>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</si>
  <si>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</si>
  <si>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</si>
  <si>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</si>
  <si>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</si>
  <si>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</si>
  <si>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</si>
  <si>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</si>
  <si>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</si>
  <si>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</si>
  <si>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</si>
  <si>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</si>
  <si>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</si>
  <si>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</si>
  <si>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</si>
  <si>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</si>
  <si>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</si>
  <si>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</si>
  <si>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</si>
  <si>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</si>
  <si>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</si>
  <si>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</si>
  <si>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</si>
  <si>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</si>
  <si>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</si>
  <si>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</si>
  <si>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</si>
  <si>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</si>
  <si>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</si>
  <si>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</si>
  <si>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</si>
  <si>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</si>
  <si>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</si>
  <si>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</si>
  <si>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</si>
  <si>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</si>
  <si>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</si>
  <si>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Приложение 5</t>
  </si>
  <si>
    <t xml:space="preserve">к проекту решения Совета </t>
  </si>
  <si>
    <t xml:space="preserve">от 00.00.2018 г № 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</si>
  <si>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</si>
  <si>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</si>
  <si>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и 2021 годы</t>
  </si>
  <si>
    <t>Приложение 6</t>
  </si>
  <si>
    <t>2020 год, сумма</t>
  </si>
  <si>
    <t>2021 год, сумма</t>
  </si>
  <si>
    <t>Закупка товаров, работ и услуг в сфере информационных нужд</t>
  </si>
  <si>
    <t>Прочая закупка товаров, работ и услуг в сфере информационно-коммуникационных технологий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</si>
  <si>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</si>
  <si>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</si>
  <si>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0500182420</t>
  </si>
  <si>
    <t>05001S2420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</si>
  <si>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</si>
  <si>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</si>
  <si>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</si>
  <si>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</si>
  <si>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</si>
  <si>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</si>
  <si>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</si>
  <si>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2019-2020 годы"</t>
  </si>
  <si>
    <t>Муниципальная программа "Молодежь сельского поселения Нялинское на 2014-2020 годы"</t>
  </si>
  <si>
    <t>Охрана окружающей среды</t>
  </si>
  <si>
    <t>Другие вопросы в области окружающей среды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</si>
  <si>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2018-2020 годы"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</si>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</sst>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2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49" fontId="4" fillId="2" borderId="10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0" xfId="0" applyNumberFormat="1" applyFont="1" applyFill="1" applyBorder="1" applyAlignment="1">
      <alignment horizontal="center"/>
    </xf>
    <xf numFmtId="165" fontId="4" fillId="0" borderId="10" xfId="20" applyNumberFormat="1" applyFont="1" applyFill="1" applyBorder="1" applyAlignment="1" applyProtection="1">
      <alignment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49" fontId="2" fillId="2" borderId="10" xfId="20" applyNumberFormat="1" applyFont="1" applyFill="1" applyBorder="1" applyAlignment="1" applyProtection="1">
      <alignment wrapText="1"/>
      <protection hidden="1"/>
    </xf>
    <xf numFmtId="49" fontId="2" fillId="3" borderId="14" xfId="20" applyNumberFormat="1" applyFont="1" applyFill="1" applyBorder="1" applyAlignment="1" applyProtection="1">
      <alignment wrapText="1"/>
      <protection hidden="1"/>
    </xf>
    <xf numFmtId="49" fontId="2" fillId="2" borderId="10" xfId="20" applyNumberFormat="1" applyFont="1" applyFill="1" applyBorder="1" applyAlignment="1" applyProtection="1">
      <alignment horizontal="right"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6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6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/>
      <protection hidden="1"/>
    </xf>
    <xf numFmtId="168" fontId="4" fillId="0" borderId="10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2" fillId="0" borderId="17" xfId="20" applyNumberFormat="1" applyFont="1" applyFill="1" applyBorder="1" applyAlignment="1" applyProtection="1">
      <alignment/>
      <protection hidden="1"/>
    </xf>
    <xf numFmtId="168" fontId="2" fillId="3" borderId="10" xfId="20" applyNumberFormat="1" applyFont="1" applyFill="1" applyBorder="1" applyAlignment="1" applyProtection="1">
      <alignment wrapText="1"/>
      <protection hidden="1"/>
    </xf>
    <xf numFmtId="165" fontId="4" fillId="0" borderId="18" xfId="20" applyNumberFormat="1" applyFont="1" applyFill="1" applyBorder="1" applyAlignment="1" applyProtection="1">
      <alignment wrapText="1"/>
      <protection hidden="1"/>
    </xf>
    <xf numFmtId="165" fontId="4" fillId="0" borderId="10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4" fillId="0" borderId="16" xfId="20" applyNumberFormat="1" applyFont="1" applyFill="1" applyBorder="1" applyAlignment="1" applyProtection="1">
      <alignment wrapText="1"/>
      <protection hidden="1"/>
    </xf>
    <xf numFmtId="168" fontId="2" fillId="2" borderId="11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168" fontId="4" fillId="0" borderId="10" xfId="20" applyNumberFormat="1" applyFont="1" applyFill="1" applyBorder="1" applyAlignment="1" applyProtection="1">
      <alignment/>
      <protection hidden="1"/>
    </xf>
    <xf numFmtId="0" fontId="4" fillId="0" borderId="2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5" fontId="4" fillId="2" borderId="10" xfId="20" applyNumberFormat="1" applyFont="1" applyFill="1" applyBorder="1" applyAlignment="1" applyProtection="1">
      <alignment wrapText="1"/>
      <protection hidden="1"/>
    </xf>
    <xf numFmtId="167" fontId="4" fillId="0" borderId="10" xfId="20" applyNumberFormat="1" applyFont="1" applyFill="1" applyBorder="1" applyAlignment="1" applyProtection="1">
      <alignment/>
      <protection hidden="1"/>
    </xf>
    <xf numFmtId="166" fontId="4" fillId="0" borderId="10" xfId="20" applyNumberFormat="1" applyFont="1" applyFill="1" applyBorder="1" applyAlignment="1" applyProtection="1">
      <alignment/>
      <protection hidden="1"/>
    </xf>
    <xf numFmtId="0" fontId="1" fillId="0" borderId="22" xfId="20" applyNumberFormat="1" applyFont="1" applyFill="1" applyBorder="1" applyAlignment="1" applyProtection="1">
      <alignment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8" fontId="4" fillId="3" borderId="6" xfId="20" applyNumberFormat="1" applyFont="1" applyFill="1" applyBorder="1" applyAlignment="1" applyProtection="1">
      <alignment horizontal="right"/>
      <protection hidden="1"/>
    </xf>
    <xf numFmtId="168" fontId="4" fillId="0" borderId="16" xfId="20" applyNumberFormat="1" applyFont="1" applyFill="1" applyBorder="1" applyAlignment="1" applyProtection="1">
      <alignment horizontal="right"/>
      <protection hidden="1"/>
    </xf>
    <xf numFmtId="168" fontId="4" fillId="0" borderId="6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 horizontal="left" wrapText="1"/>
      <protection hidden="1"/>
    </xf>
    <xf numFmtId="165" fontId="4" fillId="2" borderId="24" xfId="20" applyNumberFormat="1" applyFont="1" applyFill="1" applyBorder="1" applyAlignment="1" applyProtection="1">
      <alignment wrapText="1"/>
      <protection hidden="1"/>
    </xf>
    <xf numFmtId="167" fontId="4" fillId="0" borderId="24" xfId="20" applyNumberFormat="1" applyFont="1" applyFill="1" applyBorder="1" applyAlignment="1" applyProtection="1">
      <alignment/>
      <protection hidden="1"/>
    </xf>
    <xf numFmtId="166" fontId="4" fillId="0" borderId="24" xfId="20" applyNumberFormat="1" applyFont="1" applyFill="1" applyBorder="1" applyAlignment="1" applyProtection="1">
      <alignment/>
      <protection hidden="1"/>
    </xf>
    <xf numFmtId="165" fontId="4" fillId="0" borderId="24" xfId="20" applyNumberFormat="1" applyFont="1" applyFill="1" applyBorder="1" applyAlignment="1" applyProtection="1">
      <alignment/>
      <protection hidden="1"/>
    </xf>
    <xf numFmtId="168" fontId="4" fillId="0" borderId="24" xfId="20" applyNumberFormat="1" applyFont="1" applyFill="1" applyBorder="1" applyAlignment="1" applyProtection="1">
      <alignment/>
      <protection hidden="1"/>
    </xf>
    <xf numFmtId="168" fontId="4" fillId="0" borderId="25" xfId="20" applyNumberFormat="1" applyFont="1" applyFill="1" applyBorder="1" applyAlignment="1" applyProtection="1">
      <alignment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6" xfId="20" applyNumberFormat="1" applyFont="1" applyFill="1" applyBorder="1" applyAlignment="1" applyProtection="1">
      <alignment horizontal="left" wrapText="1"/>
      <protection hidden="1"/>
    </xf>
    <xf numFmtId="165" fontId="4" fillId="0" borderId="26" xfId="20" applyNumberFormat="1" applyFont="1" applyFill="1" applyBorder="1" applyAlignment="1" applyProtection="1">
      <alignment vertical="center" wrapText="1"/>
      <protection hidden="1"/>
    </xf>
    <xf numFmtId="165" fontId="4" fillId="0" borderId="14" xfId="20" applyNumberFormat="1" applyFont="1" applyFill="1" applyBorder="1" applyAlignment="1" applyProtection="1">
      <alignment vertical="center"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5" fontId="2" fillId="0" borderId="27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vertical="center" wrapText="1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0" fontId="2" fillId="0" borderId="28" xfId="20" applyNumberFormat="1" applyFont="1" applyFill="1" applyBorder="1" applyAlignment="1" applyProtection="1">
      <alignment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 horizontal="center"/>
      <protection hidden="1"/>
    </xf>
    <xf numFmtId="166" fontId="4" fillId="2" borderId="6" xfId="20" applyNumberFormat="1" applyFont="1" applyFill="1" applyBorder="1" applyAlignment="1" applyProtection="1">
      <alignment horizontal="left"/>
      <protection hidden="1"/>
    </xf>
    <xf numFmtId="165" fontId="2" fillId="3" borderId="27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26" xfId="20" applyNumberFormat="1" applyFont="1" applyFill="1" applyBorder="1" applyAlignment="1" applyProtection="1">
      <alignment vertical="center" wrapText="1"/>
      <protection hidden="1"/>
    </xf>
    <xf numFmtId="165" fontId="4" fillId="3" borderId="26" xfId="20" applyNumberFormat="1" applyFont="1" applyFill="1" applyBorder="1" applyAlignment="1" applyProtection="1">
      <alignment horizontal="left"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6" fontId="2" fillId="3" borderId="14" xfId="20" applyNumberFormat="1" applyFont="1" applyFill="1" applyBorder="1" applyAlignment="1" applyProtection="1">
      <alignment wrapText="1"/>
      <protection hidden="1"/>
    </xf>
    <xf numFmtId="165" fontId="5" fillId="3" borderId="14" xfId="0" applyNumberFormat="1" applyFont="1" applyFill="1" applyBorder="1" applyAlignment="1">
      <alignment wrapText="1"/>
    </xf>
    <xf numFmtId="0" fontId="5" fillId="3" borderId="20" xfId="0" applyFont="1" applyFill="1" applyBorder="1" applyAlignment="1">
      <alignment horizontal="left" vertical="center" wrapText="1"/>
    </xf>
    <xf numFmtId="165" fontId="2" fillId="3" borderId="26" xfId="20" applyNumberFormat="1" applyFont="1" applyFill="1" applyBorder="1" applyAlignment="1" applyProtection="1">
      <alignment wrapText="1"/>
      <protection hidden="1"/>
    </xf>
    <xf numFmtId="165" fontId="4" fillId="3" borderId="30" xfId="20" applyNumberFormat="1" applyFont="1" applyFill="1" applyBorder="1" applyAlignment="1" applyProtection="1">
      <alignment wrapText="1"/>
      <protection hidden="1"/>
    </xf>
    <xf numFmtId="0" fontId="2" fillId="3" borderId="28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168" fontId="2" fillId="0" borderId="16" xfId="20" applyNumberFormat="1" applyFont="1" applyFill="1" applyBorder="1" applyAlignment="1" applyProtection="1">
      <alignment/>
      <protection hidden="1"/>
    </xf>
    <xf numFmtId="168" fontId="2" fillId="0" borderId="31" xfId="20" applyNumberFormat="1" applyFont="1" applyFill="1" applyBorder="1" applyAlignment="1" applyProtection="1">
      <alignment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showGridLines="0" tabSelected="1" workbookViewId="0" topLeftCell="A1">
      <selection activeCell="L12" sqref="K12:L1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5">
      <c r="H1" s="1" t="s">
        <v>131</v>
      </c>
    </row>
    <row r="2" ht="15">
      <c r="H2" s="1" t="s">
        <v>132</v>
      </c>
    </row>
    <row r="3" ht="15">
      <c r="H3" s="1" t="s">
        <v>113</v>
      </c>
    </row>
    <row r="4" spans="1:9" ht="12.75" customHeight="1">
      <c r="A4" s="21"/>
      <c r="B4" s="21"/>
      <c r="C4" s="21"/>
      <c r="D4" s="21"/>
      <c r="E4" s="19"/>
      <c r="F4" s="3"/>
      <c r="G4" s="3"/>
      <c r="H4" s="3" t="s">
        <v>114</v>
      </c>
      <c r="I4" s="3"/>
    </row>
    <row r="5" spans="1:9" ht="12.75" customHeight="1">
      <c r="A5" s="9"/>
      <c r="B5" s="9"/>
      <c r="C5" s="9"/>
      <c r="D5" s="22"/>
      <c r="E5" s="19"/>
      <c r="F5" s="3"/>
      <c r="G5" s="3"/>
      <c r="H5" s="3" t="s">
        <v>133</v>
      </c>
      <c r="I5" s="3"/>
    </row>
    <row r="6" spans="1:9" ht="12.75" customHeight="1">
      <c r="A6" s="9"/>
      <c r="B6" s="9"/>
      <c r="C6" s="9"/>
      <c r="D6" s="22"/>
      <c r="E6" s="19"/>
      <c r="F6" s="3"/>
      <c r="G6" s="3"/>
      <c r="H6" s="3"/>
      <c r="I6" s="3"/>
    </row>
    <row r="7" spans="1:9" ht="50.25" customHeight="1">
      <c r="A7" s="131" t="s">
        <v>134</v>
      </c>
      <c r="B7" s="131"/>
      <c r="C7" s="131"/>
      <c r="D7" s="131"/>
      <c r="E7" s="131"/>
      <c r="F7" s="131"/>
      <c r="G7" s="131"/>
      <c r="H7" s="131"/>
      <c r="I7" s="3"/>
    </row>
    <row r="8" spans="1:9" ht="12.75" customHeight="1" thickBot="1">
      <c r="A8" s="46"/>
      <c r="B8" s="46"/>
      <c r="C8" s="46"/>
      <c r="D8" s="46"/>
      <c r="E8" s="46"/>
      <c r="F8" s="46"/>
      <c r="G8" s="46"/>
      <c r="H8" s="23" t="s">
        <v>115</v>
      </c>
      <c r="I8" s="3"/>
    </row>
    <row r="9" spans="1:9" ht="59.25" customHeight="1" thickBot="1">
      <c r="A9" s="20" t="s">
        <v>112</v>
      </c>
      <c r="B9" s="20" t="s">
        <v>111</v>
      </c>
      <c r="C9" s="47" t="s">
        <v>110</v>
      </c>
      <c r="D9" s="20" t="s">
        <v>109</v>
      </c>
      <c r="E9" s="20" t="s">
        <v>108</v>
      </c>
      <c r="F9" s="20" t="s">
        <v>107</v>
      </c>
      <c r="G9" s="48" t="s">
        <v>135</v>
      </c>
      <c r="H9" s="18" t="s">
        <v>106</v>
      </c>
      <c r="I9" s="17"/>
    </row>
    <row r="10" spans="1:9" ht="15" customHeight="1">
      <c r="A10" s="112" t="s">
        <v>105</v>
      </c>
      <c r="B10" s="24">
        <v>650</v>
      </c>
      <c r="C10" s="25">
        <v>0</v>
      </c>
      <c r="D10" s="25">
        <v>0</v>
      </c>
      <c r="E10" s="26" t="s">
        <v>19</v>
      </c>
      <c r="F10" s="27" t="s">
        <v>18</v>
      </c>
      <c r="G10" s="53">
        <f>G11+G50+G61+G106+G130+G163+G200+G193+G152</f>
        <v>23750.6</v>
      </c>
      <c r="H10" s="130">
        <f>H11+H50+H61+H106+H130+H163+H200+H193+H152</f>
        <v>226.9</v>
      </c>
      <c r="I10" s="16"/>
    </row>
    <row r="11" spans="1:9" ht="15" customHeight="1">
      <c r="A11" s="102" t="s">
        <v>104</v>
      </c>
      <c r="B11" s="28">
        <v>650</v>
      </c>
      <c r="C11" s="29">
        <v>1</v>
      </c>
      <c r="D11" s="29">
        <v>0</v>
      </c>
      <c r="E11" s="30" t="s">
        <v>19</v>
      </c>
      <c r="F11" s="31" t="s">
        <v>18</v>
      </c>
      <c r="G11" s="56">
        <f>G13+G19+G42+G45</f>
        <v>10074.9</v>
      </c>
      <c r="H11" s="57">
        <f>H13+H19+H42+H45</f>
        <v>0</v>
      </c>
      <c r="I11" s="11"/>
    </row>
    <row r="12" spans="1:9" ht="48.75" customHeight="1">
      <c r="A12" s="102" t="s">
        <v>117</v>
      </c>
      <c r="B12" s="38">
        <v>650</v>
      </c>
      <c r="C12" s="39">
        <v>1</v>
      </c>
      <c r="D12" s="39">
        <v>0</v>
      </c>
      <c r="E12" s="40">
        <v>0</v>
      </c>
      <c r="F12" s="86">
        <v>0</v>
      </c>
      <c r="G12" s="56">
        <f>G13+G19</f>
        <v>10054</v>
      </c>
      <c r="H12" s="57">
        <f>H13+H19</f>
        <v>0</v>
      </c>
      <c r="I12" s="11"/>
    </row>
    <row r="13" spans="1:9" ht="51" customHeight="1">
      <c r="A13" s="113" t="s">
        <v>103</v>
      </c>
      <c r="B13" s="28">
        <v>650</v>
      </c>
      <c r="C13" s="29">
        <v>1</v>
      </c>
      <c r="D13" s="29">
        <v>2</v>
      </c>
      <c r="E13" s="30" t="s">
        <v>19</v>
      </c>
      <c r="F13" s="31" t="s">
        <v>18</v>
      </c>
      <c r="G13" s="54">
        <f>G14</f>
        <v>1211</v>
      </c>
      <c r="H13" s="55">
        <v>0</v>
      </c>
      <c r="I13" s="11"/>
    </row>
    <row r="14" spans="1:9" ht="27.75" customHeight="1">
      <c r="A14" s="114" t="s">
        <v>102</v>
      </c>
      <c r="B14" s="15">
        <v>650</v>
      </c>
      <c r="C14" s="14">
        <v>1</v>
      </c>
      <c r="D14" s="14">
        <v>2</v>
      </c>
      <c r="E14" s="13" t="s">
        <v>101</v>
      </c>
      <c r="F14" s="12" t="s">
        <v>18</v>
      </c>
      <c r="G14" s="58">
        <f>SUM(G15)</f>
        <v>1211</v>
      </c>
      <c r="H14" s="59">
        <v>0</v>
      </c>
      <c r="I14" s="11"/>
    </row>
    <row r="15" spans="1:10" ht="75" customHeight="1">
      <c r="A15" s="115" t="s">
        <v>17</v>
      </c>
      <c r="B15" s="15">
        <v>650</v>
      </c>
      <c r="C15" s="14">
        <v>1</v>
      </c>
      <c r="D15" s="14">
        <v>2</v>
      </c>
      <c r="E15" s="13" t="s">
        <v>101</v>
      </c>
      <c r="F15" s="12" t="s">
        <v>16</v>
      </c>
      <c r="G15" s="58">
        <f>G16</f>
        <v>1211</v>
      </c>
      <c r="H15" s="59">
        <v>0</v>
      </c>
      <c r="I15" s="11"/>
      <c r="J15" s="85"/>
    </row>
    <row r="16" spans="1:10" ht="39" customHeight="1">
      <c r="A16" s="115" t="s">
        <v>71</v>
      </c>
      <c r="B16" s="15">
        <v>650</v>
      </c>
      <c r="C16" s="14">
        <v>1</v>
      </c>
      <c r="D16" s="14">
        <v>2</v>
      </c>
      <c r="E16" s="13" t="s">
        <v>101</v>
      </c>
      <c r="F16" s="12" t="s">
        <v>70</v>
      </c>
      <c r="G16" s="58">
        <f>SUM(G17:G18)</f>
        <v>1211</v>
      </c>
      <c r="H16" s="59">
        <v>0</v>
      </c>
      <c r="I16" s="11"/>
      <c r="J16" s="85"/>
    </row>
    <row r="17" spans="1:10" ht="26.25" customHeight="1">
      <c r="A17" s="116" t="s">
        <v>84</v>
      </c>
      <c r="B17" s="15">
        <v>650</v>
      </c>
      <c r="C17" s="14">
        <v>1</v>
      </c>
      <c r="D17" s="14">
        <v>2</v>
      </c>
      <c r="E17" s="13" t="s">
        <v>101</v>
      </c>
      <c r="F17" s="12" t="s">
        <v>83</v>
      </c>
      <c r="G17" s="58">
        <v>930</v>
      </c>
      <c r="H17" s="59">
        <v>0</v>
      </c>
      <c r="I17" s="11"/>
      <c r="J17" s="85"/>
    </row>
    <row r="18" spans="1:10" ht="66.75" customHeight="1">
      <c r="A18" s="115" t="s">
        <v>80</v>
      </c>
      <c r="B18" s="15">
        <v>650</v>
      </c>
      <c r="C18" s="14">
        <v>1</v>
      </c>
      <c r="D18" s="14">
        <v>2</v>
      </c>
      <c r="E18" s="13" t="s">
        <v>101</v>
      </c>
      <c r="F18" s="12" t="s">
        <v>79</v>
      </c>
      <c r="G18" s="58">
        <v>281</v>
      </c>
      <c r="H18" s="59">
        <v>0</v>
      </c>
      <c r="I18" s="11"/>
      <c r="J18" s="85"/>
    </row>
    <row r="19" spans="1:10" ht="68.25" customHeight="1">
      <c r="A19" s="102" t="s">
        <v>100</v>
      </c>
      <c r="B19" s="28">
        <v>650</v>
      </c>
      <c r="C19" s="29">
        <v>1</v>
      </c>
      <c r="D19" s="29">
        <v>4</v>
      </c>
      <c r="E19" s="30" t="s">
        <v>19</v>
      </c>
      <c r="F19" s="31" t="s">
        <v>18</v>
      </c>
      <c r="G19" s="54">
        <f>G20+G26+G32</f>
        <v>8843</v>
      </c>
      <c r="H19" s="55">
        <f>H20+H26+H32</f>
        <v>0</v>
      </c>
      <c r="I19" s="11"/>
      <c r="J19" s="85"/>
    </row>
    <row r="20" spans="1:10" ht="40.5" customHeight="1">
      <c r="A20" s="103" t="s">
        <v>99</v>
      </c>
      <c r="B20" s="15">
        <v>650</v>
      </c>
      <c r="C20" s="14">
        <v>1</v>
      </c>
      <c r="D20" s="14">
        <v>4</v>
      </c>
      <c r="E20" s="13" t="s">
        <v>98</v>
      </c>
      <c r="F20" s="12" t="s">
        <v>18</v>
      </c>
      <c r="G20" s="58">
        <f>G21</f>
        <v>4358.5</v>
      </c>
      <c r="H20" s="59">
        <v>0</v>
      </c>
      <c r="I20" s="11"/>
      <c r="J20" s="85"/>
    </row>
    <row r="21" spans="1:10" ht="74.25" customHeight="1">
      <c r="A21" s="103" t="s">
        <v>17</v>
      </c>
      <c r="B21" s="15">
        <v>650</v>
      </c>
      <c r="C21" s="14">
        <v>1</v>
      </c>
      <c r="D21" s="14">
        <v>4</v>
      </c>
      <c r="E21" s="13" t="s">
        <v>98</v>
      </c>
      <c r="F21" s="12" t="s">
        <v>16</v>
      </c>
      <c r="G21" s="58">
        <f>G22</f>
        <v>4358.5</v>
      </c>
      <c r="H21" s="59">
        <v>0</v>
      </c>
      <c r="I21" s="11"/>
      <c r="J21" s="85"/>
    </row>
    <row r="22" spans="1:10" ht="41.25" customHeight="1">
      <c r="A22" s="103" t="s">
        <v>71</v>
      </c>
      <c r="B22" s="15">
        <v>650</v>
      </c>
      <c r="C22" s="14">
        <v>1</v>
      </c>
      <c r="D22" s="14">
        <v>4</v>
      </c>
      <c r="E22" s="13" t="s">
        <v>98</v>
      </c>
      <c r="F22" s="12" t="s">
        <v>70</v>
      </c>
      <c r="G22" s="58">
        <f>SUM(G23:G25)</f>
        <v>4358.5</v>
      </c>
      <c r="H22" s="59">
        <v>0</v>
      </c>
      <c r="I22" s="11"/>
      <c r="J22" s="85"/>
    </row>
    <row r="23" spans="1:10" ht="28.5" customHeight="1">
      <c r="A23" s="103" t="s">
        <v>84</v>
      </c>
      <c r="B23" s="15">
        <v>650</v>
      </c>
      <c r="C23" s="14">
        <v>1</v>
      </c>
      <c r="D23" s="14">
        <v>4</v>
      </c>
      <c r="E23" s="13" t="s">
        <v>98</v>
      </c>
      <c r="F23" s="12" t="s">
        <v>83</v>
      </c>
      <c r="G23" s="58">
        <v>3310</v>
      </c>
      <c r="H23" s="59">
        <v>0</v>
      </c>
      <c r="I23" s="11"/>
      <c r="J23" s="85"/>
    </row>
    <row r="24" spans="1:10" ht="25.5" customHeight="1">
      <c r="A24" s="103" t="s">
        <v>82</v>
      </c>
      <c r="B24" s="15">
        <v>650</v>
      </c>
      <c r="C24" s="14">
        <v>1</v>
      </c>
      <c r="D24" s="14">
        <v>4</v>
      </c>
      <c r="E24" s="13" t="s">
        <v>98</v>
      </c>
      <c r="F24" s="12" t="s">
        <v>81</v>
      </c>
      <c r="G24" s="60">
        <v>51.5</v>
      </c>
      <c r="H24" s="59">
        <v>0</v>
      </c>
      <c r="I24" s="11"/>
      <c r="J24" s="85"/>
    </row>
    <row r="25" spans="1:10" ht="62.25" customHeight="1">
      <c r="A25" s="103" t="s">
        <v>80</v>
      </c>
      <c r="B25" s="15">
        <v>650</v>
      </c>
      <c r="C25" s="14">
        <v>1</v>
      </c>
      <c r="D25" s="14">
        <v>4</v>
      </c>
      <c r="E25" s="13" t="s">
        <v>98</v>
      </c>
      <c r="F25" s="12" t="s">
        <v>79</v>
      </c>
      <c r="G25" s="58">
        <v>997</v>
      </c>
      <c r="H25" s="59">
        <v>0</v>
      </c>
      <c r="I25" s="11"/>
      <c r="J25" s="85"/>
    </row>
    <row r="26" spans="1:10" ht="39.75" customHeight="1">
      <c r="A26" s="103" t="s">
        <v>97</v>
      </c>
      <c r="B26" s="15">
        <v>650</v>
      </c>
      <c r="C26" s="14">
        <v>1</v>
      </c>
      <c r="D26" s="14">
        <v>4</v>
      </c>
      <c r="E26" s="13" t="s">
        <v>96</v>
      </c>
      <c r="F26" s="12" t="s">
        <v>18</v>
      </c>
      <c r="G26" s="58">
        <f>G27</f>
        <v>3356.5</v>
      </c>
      <c r="H26" s="59">
        <v>0</v>
      </c>
      <c r="I26" s="11"/>
      <c r="J26" s="85"/>
    </row>
    <row r="27" spans="1:10" ht="75.75" customHeight="1">
      <c r="A27" s="103" t="s">
        <v>17</v>
      </c>
      <c r="B27" s="15">
        <v>650</v>
      </c>
      <c r="C27" s="14">
        <v>1</v>
      </c>
      <c r="D27" s="14">
        <v>4</v>
      </c>
      <c r="E27" s="13" t="s">
        <v>96</v>
      </c>
      <c r="F27" s="12" t="s">
        <v>16</v>
      </c>
      <c r="G27" s="58">
        <f>G28</f>
        <v>3356.5</v>
      </c>
      <c r="H27" s="59">
        <v>0</v>
      </c>
      <c r="I27" s="11"/>
      <c r="J27" s="85"/>
    </row>
    <row r="28" spans="1:10" ht="41.25" customHeight="1">
      <c r="A28" s="103" t="s">
        <v>71</v>
      </c>
      <c r="B28" s="15">
        <v>650</v>
      </c>
      <c r="C28" s="14">
        <v>1</v>
      </c>
      <c r="D28" s="14">
        <v>4</v>
      </c>
      <c r="E28" s="13" t="s">
        <v>96</v>
      </c>
      <c r="F28" s="12" t="s">
        <v>70</v>
      </c>
      <c r="G28" s="58">
        <f>SUM(G29:G31)</f>
        <v>3356.5</v>
      </c>
      <c r="H28" s="59">
        <v>0</v>
      </c>
      <c r="I28" s="11"/>
      <c r="J28" s="85"/>
    </row>
    <row r="29" spans="1:10" ht="27.75" customHeight="1">
      <c r="A29" s="103" t="s">
        <v>84</v>
      </c>
      <c r="B29" s="15">
        <v>650</v>
      </c>
      <c r="C29" s="14">
        <v>1</v>
      </c>
      <c r="D29" s="14">
        <v>4</v>
      </c>
      <c r="E29" s="13" t="s">
        <v>96</v>
      </c>
      <c r="F29" s="12" t="s">
        <v>83</v>
      </c>
      <c r="G29" s="58">
        <v>2540</v>
      </c>
      <c r="H29" s="59">
        <v>0</v>
      </c>
      <c r="I29" s="11"/>
      <c r="J29" s="85"/>
    </row>
    <row r="30" spans="1:10" ht="30.75" customHeight="1">
      <c r="A30" s="103" t="s">
        <v>82</v>
      </c>
      <c r="B30" s="15">
        <v>650</v>
      </c>
      <c r="C30" s="14">
        <v>1</v>
      </c>
      <c r="D30" s="14">
        <v>4</v>
      </c>
      <c r="E30" s="13" t="s">
        <v>96</v>
      </c>
      <c r="F30" s="12" t="s">
        <v>81</v>
      </c>
      <c r="G30" s="60">
        <v>51.5</v>
      </c>
      <c r="H30" s="59">
        <v>0</v>
      </c>
      <c r="I30" s="11"/>
      <c r="J30" s="85"/>
    </row>
    <row r="31" spans="1:10" ht="65.25" customHeight="1">
      <c r="A31" s="103" t="s">
        <v>80</v>
      </c>
      <c r="B31" s="15">
        <v>650</v>
      </c>
      <c r="C31" s="14">
        <v>1</v>
      </c>
      <c r="D31" s="14">
        <v>4</v>
      </c>
      <c r="E31" s="13" t="s">
        <v>96</v>
      </c>
      <c r="F31" s="12" t="s">
        <v>79</v>
      </c>
      <c r="G31" s="60">
        <v>765</v>
      </c>
      <c r="H31" s="59">
        <v>0</v>
      </c>
      <c r="I31" s="11"/>
      <c r="J31" s="85"/>
    </row>
    <row r="32" spans="1:10" ht="24.75" customHeight="1">
      <c r="A32" s="103" t="s">
        <v>90</v>
      </c>
      <c r="B32" s="15">
        <v>650</v>
      </c>
      <c r="C32" s="14">
        <v>1</v>
      </c>
      <c r="D32" s="14">
        <v>4</v>
      </c>
      <c r="E32" s="13" t="s">
        <v>93</v>
      </c>
      <c r="F32" s="12" t="s">
        <v>18</v>
      </c>
      <c r="G32" s="60">
        <f>G33+G37</f>
        <v>1128</v>
      </c>
      <c r="H32" s="59">
        <v>0</v>
      </c>
      <c r="I32" s="11"/>
      <c r="J32" s="85"/>
    </row>
    <row r="33" spans="1:10" ht="42.75" customHeight="1">
      <c r="A33" s="103" t="s">
        <v>7</v>
      </c>
      <c r="B33" s="15">
        <v>650</v>
      </c>
      <c r="C33" s="14">
        <v>1</v>
      </c>
      <c r="D33" s="14">
        <v>4</v>
      </c>
      <c r="E33" s="13" t="s">
        <v>93</v>
      </c>
      <c r="F33" s="12" t="s">
        <v>6</v>
      </c>
      <c r="G33" s="60">
        <f>G34</f>
        <v>1043</v>
      </c>
      <c r="H33" s="59">
        <v>0</v>
      </c>
      <c r="I33" s="11"/>
      <c r="J33" s="85"/>
    </row>
    <row r="34" spans="1:10" ht="34.5" customHeight="1">
      <c r="A34" s="103" t="s">
        <v>5</v>
      </c>
      <c r="B34" s="15">
        <v>650</v>
      </c>
      <c r="C34" s="14">
        <v>1</v>
      </c>
      <c r="D34" s="14">
        <v>4</v>
      </c>
      <c r="E34" s="13" t="s">
        <v>93</v>
      </c>
      <c r="F34" s="12" t="s">
        <v>4</v>
      </c>
      <c r="G34" s="60">
        <f>SUM(G35:G36)</f>
        <v>1043</v>
      </c>
      <c r="H34" s="59">
        <v>0</v>
      </c>
      <c r="I34" s="11"/>
      <c r="J34" s="85"/>
    </row>
    <row r="35" spans="1:10" ht="27.75" customHeight="1">
      <c r="A35" s="103" t="s">
        <v>140</v>
      </c>
      <c r="B35" s="15">
        <v>650</v>
      </c>
      <c r="C35" s="14">
        <v>1</v>
      </c>
      <c r="D35" s="14">
        <v>4</v>
      </c>
      <c r="E35" s="13" t="s">
        <v>93</v>
      </c>
      <c r="F35" s="32">
        <v>242</v>
      </c>
      <c r="G35" s="87">
        <v>393</v>
      </c>
      <c r="H35" s="88"/>
      <c r="I35" s="11"/>
      <c r="J35" s="85"/>
    </row>
    <row r="36" spans="1:10" ht="40.5" customHeight="1">
      <c r="A36" s="103" t="s">
        <v>3</v>
      </c>
      <c r="B36" s="15">
        <v>650</v>
      </c>
      <c r="C36" s="14">
        <v>1</v>
      </c>
      <c r="D36" s="14">
        <v>4</v>
      </c>
      <c r="E36" s="13" t="s">
        <v>93</v>
      </c>
      <c r="F36" s="12" t="s">
        <v>1</v>
      </c>
      <c r="G36" s="60">
        <v>650</v>
      </c>
      <c r="H36" s="59">
        <v>0</v>
      </c>
      <c r="I36" s="11"/>
      <c r="J36" s="85"/>
    </row>
    <row r="37" spans="1:10" ht="15" customHeight="1">
      <c r="A37" s="103" t="s">
        <v>47</v>
      </c>
      <c r="B37" s="15">
        <v>650</v>
      </c>
      <c r="C37" s="14">
        <v>1</v>
      </c>
      <c r="D37" s="14">
        <v>4</v>
      </c>
      <c r="E37" s="13" t="s">
        <v>93</v>
      </c>
      <c r="F37" s="12" t="s">
        <v>46</v>
      </c>
      <c r="G37" s="58">
        <f>SUM(G38)</f>
        <v>85</v>
      </c>
      <c r="H37" s="59">
        <v>0</v>
      </c>
      <c r="I37" s="11"/>
      <c r="J37" s="85"/>
    </row>
    <row r="38" spans="1:10" ht="21" customHeight="1">
      <c r="A38" s="103" t="s">
        <v>45</v>
      </c>
      <c r="B38" s="15">
        <v>650</v>
      </c>
      <c r="C38" s="14">
        <v>1</v>
      </c>
      <c r="D38" s="14">
        <v>4</v>
      </c>
      <c r="E38" s="13" t="s">
        <v>93</v>
      </c>
      <c r="F38" s="12" t="s">
        <v>44</v>
      </c>
      <c r="G38" s="58">
        <f>SUM(G39:G41)</f>
        <v>85</v>
      </c>
      <c r="H38" s="59">
        <v>0</v>
      </c>
      <c r="I38" s="11"/>
      <c r="J38" s="85"/>
    </row>
    <row r="39" spans="1:10" ht="27" customHeight="1">
      <c r="A39" s="103" t="s">
        <v>43</v>
      </c>
      <c r="B39" s="15">
        <v>650</v>
      </c>
      <c r="C39" s="14">
        <v>1</v>
      </c>
      <c r="D39" s="14">
        <v>4</v>
      </c>
      <c r="E39" s="13" t="s">
        <v>93</v>
      </c>
      <c r="F39" s="12" t="s">
        <v>42</v>
      </c>
      <c r="G39" s="58">
        <v>70</v>
      </c>
      <c r="H39" s="59">
        <v>0</v>
      </c>
      <c r="I39" s="11"/>
      <c r="J39" s="85"/>
    </row>
    <row r="40" spans="1:10" ht="27" customHeight="1">
      <c r="A40" s="103" t="s">
        <v>95</v>
      </c>
      <c r="B40" s="15">
        <v>650</v>
      </c>
      <c r="C40" s="14">
        <v>1</v>
      </c>
      <c r="D40" s="14">
        <v>4</v>
      </c>
      <c r="E40" s="13" t="s">
        <v>93</v>
      </c>
      <c r="F40" s="12" t="s">
        <v>94</v>
      </c>
      <c r="G40" s="58"/>
      <c r="H40" s="59">
        <v>0</v>
      </c>
      <c r="I40" s="11"/>
      <c r="J40" s="85"/>
    </row>
    <row r="41" spans="1:10" ht="15" customHeight="1">
      <c r="A41" s="103" t="s">
        <v>41</v>
      </c>
      <c r="B41" s="15">
        <v>650</v>
      </c>
      <c r="C41" s="14">
        <v>1</v>
      </c>
      <c r="D41" s="14">
        <v>4</v>
      </c>
      <c r="E41" s="13" t="s">
        <v>93</v>
      </c>
      <c r="F41" s="12" t="s">
        <v>40</v>
      </c>
      <c r="G41" s="58">
        <v>15</v>
      </c>
      <c r="H41" s="59">
        <v>0</v>
      </c>
      <c r="I41" s="11"/>
      <c r="J41" s="85"/>
    </row>
    <row r="42" spans="1:10" ht="59.25" customHeight="1">
      <c r="A42" s="51" t="s">
        <v>92</v>
      </c>
      <c r="B42" s="52" t="s">
        <v>127</v>
      </c>
      <c r="C42" s="52" t="s">
        <v>128</v>
      </c>
      <c r="D42" s="52" t="s">
        <v>129</v>
      </c>
      <c r="E42" s="50" t="s">
        <v>19</v>
      </c>
      <c r="F42" s="50" t="s">
        <v>18</v>
      </c>
      <c r="G42" s="65">
        <f>G43</f>
        <v>20.9</v>
      </c>
      <c r="H42" s="73">
        <f>H43</f>
        <v>0</v>
      </c>
      <c r="I42" s="72">
        <f>I43</f>
        <v>0</v>
      </c>
      <c r="J42" s="85"/>
    </row>
    <row r="43" spans="1:10" ht="18" customHeight="1">
      <c r="A43" s="103" t="s">
        <v>130</v>
      </c>
      <c r="B43" s="15">
        <v>650</v>
      </c>
      <c r="C43" s="14">
        <v>1</v>
      </c>
      <c r="D43" s="14">
        <v>6</v>
      </c>
      <c r="E43" s="13">
        <v>7000089020</v>
      </c>
      <c r="F43" s="32">
        <v>500</v>
      </c>
      <c r="G43" s="58">
        <f>G44</f>
        <v>20.9</v>
      </c>
      <c r="H43" s="59">
        <v>0</v>
      </c>
      <c r="I43" s="11"/>
      <c r="J43" s="85"/>
    </row>
    <row r="44" spans="1:10" ht="16.5" customHeight="1">
      <c r="A44" s="103" t="s">
        <v>36</v>
      </c>
      <c r="B44" s="15">
        <v>650</v>
      </c>
      <c r="C44" s="14">
        <v>1</v>
      </c>
      <c r="D44" s="14">
        <v>6</v>
      </c>
      <c r="E44" s="13">
        <v>7000089020</v>
      </c>
      <c r="F44" s="32">
        <v>540</v>
      </c>
      <c r="G44" s="58">
        <v>20.9</v>
      </c>
      <c r="H44" s="59">
        <v>0</v>
      </c>
      <c r="I44" s="11"/>
      <c r="J44" s="85"/>
    </row>
    <row r="45" spans="1:10" ht="25.5" customHeight="1">
      <c r="A45" s="102" t="s">
        <v>91</v>
      </c>
      <c r="B45" s="28">
        <v>650</v>
      </c>
      <c r="C45" s="29">
        <v>1</v>
      </c>
      <c r="D45" s="29">
        <v>13</v>
      </c>
      <c r="E45" s="30" t="s">
        <v>19</v>
      </c>
      <c r="F45" s="31" t="s">
        <v>18</v>
      </c>
      <c r="G45" s="54">
        <f aca="true" t="shared" si="0" ref="G45:H48">G46</f>
        <v>0</v>
      </c>
      <c r="H45" s="55">
        <f t="shared" si="0"/>
        <v>0</v>
      </c>
      <c r="I45" s="11"/>
      <c r="J45" s="85"/>
    </row>
    <row r="46" spans="1:10" ht="32.25" customHeight="1">
      <c r="A46" s="103" t="s">
        <v>90</v>
      </c>
      <c r="B46" s="15">
        <v>650</v>
      </c>
      <c r="C46" s="14">
        <v>1</v>
      </c>
      <c r="D46" s="14">
        <v>13</v>
      </c>
      <c r="E46" s="13">
        <v>1920320620</v>
      </c>
      <c r="F46" s="12" t="s">
        <v>18</v>
      </c>
      <c r="G46" s="58">
        <f t="shared" si="0"/>
        <v>0</v>
      </c>
      <c r="H46" s="59">
        <f t="shared" si="0"/>
        <v>0</v>
      </c>
      <c r="I46" s="11"/>
      <c r="J46" s="85"/>
    </row>
    <row r="47" spans="1:10" ht="40.5" customHeight="1">
      <c r="A47" s="103" t="s">
        <v>7</v>
      </c>
      <c r="B47" s="15">
        <v>650</v>
      </c>
      <c r="C47" s="14">
        <v>1</v>
      </c>
      <c r="D47" s="14">
        <v>13</v>
      </c>
      <c r="E47" s="13">
        <v>1920320620</v>
      </c>
      <c r="F47" s="12" t="s">
        <v>6</v>
      </c>
      <c r="G47" s="58">
        <f t="shared" si="0"/>
        <v>0</v>
      </c>
      <c r="H47" s="59">
        <f t="shared" si="0"/>
        <v>0</v>
      </c>
      <c r="I47" s="11"/>
      <c r="J47" s="85"/>
    </row>
    <row r="48" spans="1:10" ht="36" customHeight="1">
      <c r="A48" s="103" t="s">
        <v>5</v>
      </c>
      <c r="B48" s="15">
        <v>650</v>
      </c>
      <c r="C48" s="14">
        <v>1</v>
      </c>
      <c r="D48" s="14">
        <v>13</v>
      </c>
      <c r="E48" s="13">
        <v>1920320620</v>
      </c>
      <c r="F48" s="12" t="s">
        <v>4</v>
      </c>
      <c r="G48" s="60">
        <f t="shared" si="0"/>
        <v>0</v>
      </c>
      <c r="H48" s="59">
        <f t="shared" si="0"/>
        <v>0</v>
      </c>
      <c r="I48" s="11"/>
      <c r="J48" s="85"/>
    </row>
    <row r="49" spans="1:10" ht="37.5" customHeight="1">
      <c r="A49" s="103" t="s">
        <v>3</v>
      </c>
      <c r="B49" s="15">
        <v>650</v>
      </c>
      <c r="C49" s="14">
        <v>1</v>
      </c>
      <c r="D49" s="14">
        <v>13</v>
      </c>
      <c r="E49" s="13">
        <v>1920320620</v>
      </c>
      <c r="F49" s="12" t="s">
        <v>1</v>
      </c>
      <c r="G49" s="58">
        <v>0</v>
      </c>
      <c r="H49" s="59">
        <v>0</v>
      </c>
      <c r="I49" s="11"/>
      <c r="J49" s="85"/>
    </row>
    <row r="50" spans="1:10" ht="15" customHeight="1">
      <c r="A50" s="102" t="s">
        <v>89</v>
      </c>
      <c r="B50" s="28">
        <v>650</v>
      </c>
      <c r="C50" s="29">
        <v>2</v>
      </c>
      <c r="D50" s="29">
        <v>0</v>
      </c>
      <c r="E50" s="30" t="s">
        <v>19</v>
      </c>
      <c r="F50" s="31" t="s">
        <v>18</v>
      </c>
      <c r="G50" s="56">
        <f>G51</f>
        <v>217.8</v>
      </c>
      <c r="H50" s="57">
        <f>H51</f>
        <v>217.8</v>
      </c>
      <c r="I50" s="11"/>
      <c r="J50" s="85"/>
    </row>
    <row r="51" spans="1:10" ht="21.75" customHeight="1">
      <c r="A51" s="103" t="s">
        <v>88</v>
      </c>
      <c r="B51" s="15">
        <v>650</v>
      </c>
      <c r="C51" s="14">
        <v>2</v>
      </c>
      <c r="D51" s="14">
        <v>3</v>
      </c>
      <c r="E51" s="13" t="s">
        <v>19</v>
      </c>
      <c r="F51" s="12" t="s">
        <v>18</v>
      </c>
      <c r="G51" s="58">
        <f>G52</f>
        <v>217.8</v>
      </c>
      <c r="H51" s="59">
        <f>H52</f>
        <v>217.8</v>
      </c>
      <c r="I51" s="11"/>
      <c r="J51" s="85"/>
    </row>
    <row r="52" spans="1:10" ht="48.75" customHeight="1">
      <c r="A52" s="103" t="s">
        <v>149</v>
      </c>
      <c r="B52" s="15">
        <v>650</v>
      </c>
      <c r="C52" s="14">
        <v>2</v>
      </c>
      <c r="D52" s="14">
        <v>3</v>
      </c>
      <c r="E52" s="13" t="s">
        <v>87</v>
      </c>
      <c r="F52" s="12" t="s">
        <v>18</v>
      </c>
      <c r="G52" s="58">
        <f>G53+G58</f>
        <v>217.8</v>
      </c>
      <c r="H52" s="59">
        <f>H53+H58</f>
        <v>217.8</v>
      </c>
      <c r="I52" s="11"/>
      <c r="J52" s="85"/>
    </row>
    <row r="53" spans="1:10" ht="72" customHeight="1">
      <c r="A53" s="103" t="s">
        <v>17</v>
      </c>
      <c r="B53" s="15">
        <v>650</v>
      </c>
      <c r="C53" s="14">
        <v>2</v>
      </c>
      <c r="D53" s="14">
        <v>3</v>
      </c>
      <c r="E53" s="13" t="s">
        <v>87</v>
      </c>
      <c r="F53" s="12" t="s">
        <v>16</v>
      </c>
      <c r="G53" s="58">
        <f>G54</f>
        <v>170</v>
      </c>
      <c r="H53" s="59">
        <f>H54</f>
        <v>170</v>
      </c>
      <c r="I53" s="11"/>
      <c r="J53" s="85"/>
    </row>
    <row r="54" spans="1:10" ht="32.25" customHeight="1">
      <c r="A54" s="103" t="s">
        <v>71</v>
      </c>
      <c r="B54" s="15">
        <v>650</v>
      </c>
      <c r="C54" s="14">
        <v>2</v>
      </c>
      <c r="D54" s="14">
        <v>3</v>
      </c>
      <c r="E54" s="13" t="s">
        <v>87</v>
      </c>
      <c r="F54" s="12" t="s">
        <v>70</v>
      </c>
      <c r="G54" s="58">
        <f>SUM(G55:G57)</f>
        <v>170</v>
      </c>
      <c r="H54" s="59">
        <f>SUM(H55:H57)</f>
        <v>170</v>
      </c>
      <c r="I54" s="11"/>
      <c r="J54" s="85"/>
    </row>
    <row r="55" spans="1:10" ht="23.25" customHeight="1">
      <c r="A55" s="103" t="s">
        <v>84</v>
      </c>
      <c r="B55" s="15">
        <v>650</v>
      </c>
      <c r="C55" s="14">
        <v>2</v>
      </c>
      <c r="D55" s="14">
        <v>3</v>
      </c>
      <c r="E55" s="13" t="s">
        <v>87</v>
      </c>
      <c r="F55" s="12" t="s">
        <v>83</v>
      </c>
      <c r="G55" s="58">
        <v>130</v>
      </c>
      <c r="H55" s="59">
        <v>130</v>
      </c>
      <c r="I55" s="11"/>
      <c r="J55" s="85"/>
    </row>
    <row r="56" spans="1:10" ht="27.75" customHeight="1">
      <c r="A56" s="103" t="s">
        <v>82</v>
      </c>
      <c r="B56" s="15">
        <v>650</v>
      </c>
      <c r="C56" s="14">
        <v>2</v>
      </c>
      <c r="D56" s="14">
        <v>3</v>
      </c>
      <c r="E56" s="13" t="s">
        <v>87</v>
      </c>
      <c r="F56" s="12" t="s">
        <v>81</v>
      </c>
      <c r="G56" s="58">
        <v>0</v>
      </c>
      <c r="H56" s="59">
        <v>0</v>
      </c>
      <c r="I56" s="11"/>
      <c r="J56" s="85"/>
    </row>
    <row r="57" spans="1:10" ht="60.75" customHeight="1">
      <c r="A57" s="103" t="s">
        <v>80</v>
      </c>
      <c r="B57" s="15">
        <v>650</v>
      </c>
      <c r="C57" s="14">
        <v>2</v>
      </c>
      <c r="D57" s="14">
        <v>3</v>
      </c>
      <c r="E57" s="13" t="s">
        <v>87</v>
      </c>
      <c r="F57" s="12" t="s">
        <v>79</v>
      </c>
      <c r="G57" s="58">
        <v>40</v>
      </c>
      <c r="H57" s="59">
        <v>40</v>
      </c>
      <c r="I57" s="11"/>
      <c r="J57" s="85"/>
    </row>
    <row r="58" spans="1:10" ht="35.25" customHeight="1">
      <c r="A58" s="103" t="s">
        <v>7</v>
      </c>
      <c r="B58" s="15">
        <v>650</v>
      </c>
      <c r="C58" s="14">
        <v>2</v>
      </c>
      <c r="D58" s="14">
        <v>3</v>
      </c>
      <c r="E58" s="13" t="s">
        <v>87</v>
      </c>
      <c r="F58" s="12" t="s">
        <v>6</v>
      </c>
      <c r="G58" s="58">
        <f>G59</f>
        <v>47.8</v>
      </c>
      <c r="H58" s="59">
        <f>H59</f>
        <v>47.8</v>
      </c>
      <c r="I58" s="11"/>
      <c r="J58" s="85"/>
    </row>
    <row r="59" spans="1:10" ht="35.25" customHeight="1">
      <c r="A59" s="103" t="s">
        <v>5</v>
      </c>
      <c r="B59" s="15">
        <v>650</v>
      </c>
      <c r="C59" s="14">
        <v>2</v>
      </c>
      <c r="D59" s="14">
        <v>3</v>
      </c>
      <c r="E59" s="13" t="s">
        <v>87</v>
      </c>
      <c r="F59" s="12" t="s">
        <v>4</v>
      </c>
      <c r="G59" s="58">
        <f>SUM(G60:G60)</f>
        <v>47.8</v>
      </c>
      <c r="H59" s="59">
        <f>SUM(H60:H60)</f>
        <v>47.8</v>
      </c>
      <c r="I59" s="11"/>
      <c r="J59" s="85"/>
    </row>
    <row r="60" spans="1:10" ht="36" customHeight="1">
      <c r="A60" s="103" t="s">
        <v>3</v>
      </c>
      <c r="B60" s="15">
        <v>650</v>
      </c>
      <c r="C60" s="14">
        <v>2</v>
      </c>
      <c r="D60" s="14">
        <v>3</v>
      </c>
      <c r="E60" s="13" t="s">
        <v>87</v>
      </c>
      <c r="F60" s="12" t="s">
        <v>1</v>
      </c>
      <c r="G60" s="58">
        <v>47.8</v>
      </c>
      <c r="H60" s="59">
        <v>47.8</v>
      </c>
      <c r="I60" s="11"/>
      <c r="J60" s="85"/>
    </row>
    <row r="61" spans="1:10" ht="21.75" customHeight="1">
      <c r="A61" s="102" t="s">
        <v>86</v>
      </c>
      <c r="B61" s="28">
        <v>650</v>
      </c>
      <c r="C61" s="29">
        <v>3</v>
      </c>
      <c r="D61" s="29">
        <v>0</v>
      </c>
      <c r="E61" s="30" t="s">
        <v>19</v>
      </c>
      <c r="F61" s="31" t="s">
        <v>18</v>
      </c>
      <c r="G61" s="56">
        <f>G62+G72+G89</f>
        <v>134.3</v>
      </c>
      <c r="H61" s="55">
        <f>H62+H72+H89</f>
        <v>8</v>
      </c>
      <c r="I61" s="11"/>
      <c r="J61" s="85"/>
    </row>
    <row r="62" spans="1:10" ht="15" customHeight="1">
      <c r="A62" s="103" t="s">
        <v>85</v>
      </c>
      <c r="B62" s="15">
        <v>650</v>
      </c>
      <c r="C62" s="14">
        <v>3</v>
      </c>
      <c r="D62" s="14">
        <v>4</v>
      </c>
      <c r="E62" s="13" t="s">
        <v>19</v>
      </c>
      <c r="F62" s="12" t="s">
        <v>18</v>
      </c>
      <c r="G62" s="58">
        <f>G63</f>
        <v>8</v>
      </c>
      <c r="H62" s="59">
        <f>H63</f>
        <v>8</v>
      </c>
      <c r="I62" s="11"/>
      <c r="J62" s="85"/>
    </row>
    <row r="63" spans="1:10" ht="138.75" customHeight="1">
      <c r="A63" s="103" t="s">
        <v>150</v>
      </c>
      <c r="B63" s="15">
        <v>650</v>
      </c>
      <c r="C63" s="14">
        <v>3</v>
      </c>
      <c r="D63" s="14">
        <v>4</v>
      </c>
      <c r="E63" s="13" t="s">
        <v>78</v>
      </c>
      <c r="F63" s="12" t="s">
        <v>18</v>
      </c>
      <c r="G63" s="58">
        <f>G64+G69</f>
        <v>8</v>
      </c>
      <c r="H63" s="59">
        <f>H64+H69</f>
        <v>8</v>
      </c>
      <c r="I63" s="11"/>
      <c r="J63" s="85"/>
    </row>
    <row r="64" spans="1:10" ht="71.25" customHeight="1">
      <c r="A64" s="103" t="s">
        <v>17</v>
      </c>
      <c r="B64" s="15">
        <v>650</v>
      </c>
      <c r="C64" s="14">
        <v>3</v>
      </c>
      <c r="D64" s="14">
        <v>4</v>
      </c>
      <c r="E64" s="13" t="s">
        <v>78</v>
      </c>
      <c r="F64" s="12" t="s">
        <v>16</v>
      </c>
      <c r="G64" s="58">
        <f>G65</f>
        <v>8</v>
      </c>
      <c r="H64" s="59">
        <f>H65</f>
        <v>8</v>
      </c>
      <c r="I64" s="11"/>
      <c r="J64" s="85"/>
    </row>
    <row r="65" spans="1:10" ht="38.25" customHeight="1">
      <c r="A65" s="103" t="s">
        <v>71</v>
      </c>
      <c r="B65" s="15">
        <v>650</v>
      </c>
      <c r="C65" s="14">
        <v>3</v>
      </c>
      <c r="D65" s="14">
        <v>4</v>
      </c>
      <c r="E65" s="13" t="s">
        <v>78</v>
      </c>
      <c r="F65" s="12" t="s">
        <v>70</v>
      </c>
      <c r="G65" s="58">
        <f>SUM(G66:G68)</f>
        <v>8</v>
      </c>
      <c r="H65" s="59">
        <f>SUM(H66:H68)</f>
        <v>8</v>
      </c>
      <c r="I65" s="11"/>
      <c r="J65" s="85"/>
    </row>
    <row r="66" spans="1:10" ht="27.75" customHeight="1">
      <c r="A66" s="103" t="s">
        <v>84</v>
      </c>
      <c r="B66" s="15">
        <v>650</v>
      </c>
      <c r="C66" s="14">
        <v>3</v>
      </c>
      <c r="D66" s="14">
        <v>4</v>
      </c>
      <c r="E66" s="13" t="s">
        <v>78</v>
      </c>
      <c r="F66" s="12" t="s">
        <v>83</v>
      </c>
      <c r="G66" s="58">
        <v>6</v>
      </c>
      <c r="H66" s="59">
        <v>6</v>
      </c>
      <c r="I66" s="11"/>
      <c r="J66" s="85"/>
    </row>
    <row r="67" spans="1:10" ht="31.5" customHeight="1">
      <c r="A67" s="103" t="s">
        <v>82</v>
      </c>
      <c r="B67" s="15">
        <v>650</v>
      </c>
      <c r="C67" s="14">
        <v>3</v>
      </c>
      <c r="D67" s="14">
        <v>4</v>
      </c>
      <c r="E67" s="13" t="s">
        <v>78</v>
      </c>
      <c r="F67" s="12" t="s">
        <v>81</v>
      </c>
      <c r="G67" s="58">
        <v>0</v>
      </c>
      <c r="H67" s="59">
        <v>0</v>
      </c>
      <c r="I67" s="11"/>
      <c r="J67" s="85"/>
    </row>
    <row r="68" spans="1:10" ht="44.25" customHeight="1">
      <c r="A68" s="103" t="s">
        <v>80</v>
      </c>
      <c r="B68" s="15">
        <v>650</v>
      </c>
      <c r="C68" s="14">
        <v>3</v>
      </c>
      <c r="D68" s="14">
        <v>4</v>
      </c>
      <c r="E68" s="13" t="s">
        <v>78</v>
      </c>
      <c r="F68" s="12" t="s">
        <v>79</v>
      </c>
      <c r="G68" s="58">
        <v>2</v>
      </c>
      <c r="H68" s="59">
        <v>2</v>
      </c>
      <c r="I68" s="11"/>
      <c r="J68" s="85"/>
    </row>
    <row r="69" spans="1:10" ht="39" customHeight="1">
      <c r="A69" s="103" t="s">
        <v>7</v>
      </c>
      <c r="B69" s="15">
        <v>650</v>
      </c>
      <c r="C69" s="14">
        <v>3</v>
      </c>
      <c r="D69" s="14">
        <v>4</v>
      </c>
      <c r="E69" s="13" t="s">
        <v>78</v>
      </c>
      <c r="F69" s="12" t="s">
        <v>6</v>
      </c>
      <c r="G69" s="58">
        <f>G70</f>
        <v>0</v>
      </c>
      <c r="H69" s="59">
        <f>H70</f>
        <v>0</v>
      </c>
      <c r="I69" s="11"/>
      <c r="J69" s="85"/>
    </row>
    <row r="70" spans="1:10" ht="39" customHeight="1">
      <c r="A70" s="103" t="s">
        <v>5</v>
      </c>
      <c r="B70" s="15">
        <v>650</v>
      </c>
      <c r="C70" s="14">
        <v>3</v>
      </c>
      <c r="D70" s="14">
        <v>4</v>
      </c>
      <c r="E70" s="13" t="s">
        <v>78</v>
      </c>
      <c r="F70" s="12" t="s">
        <v>4</v>
      </c>
      <c r="G70" s="58">
        <f>SUM(G71:G71)</f>
        <v>0</v>
      </c>
      <c r="H70" s="59">
        <f>SUM(H71:H71)</f>
        <v>0</v>
      </c>
      <c r="I70" s="11"/>
      <c r="J70" s="85"/>
    </row>
    <row r="71" spans="1:10" ht="44.25" customHeight="1">
      <c r="A71" s="103" t="s">
        <v>3</v>
      </c>
      <c r="B71" s="15">
        <v>650</v>
      </c>
      <c r="C71" s="14">
        <v>3</v>
      </c>
      <c r="D71" s="14">
        <v>4</v>
      </c>
      <c r="E71" s="13" t="s">
        <v>78</v>
      </c>
      <c r="F71" s="12" t="s">
        <v>1</v>
      </c>
      <c r="G71" s="58">
        <v>0</v>
      </c>
      <c r="H71" s="59">
        <v>0</v>
      </c>
      <c r="I71" s="11"/>
      <c r="J71" s="85"/>
    </row>
    <row r="72" spans="1:10" ht="52.5" customHeight="1">
      <c r="A72" s="103" t="s">
        <v>77</v>
      </c>
      <c r="B72" s="15">
        <v>650</v>
      </c>
      <c r="C72" s="14">
        <v>3</v>
      </c>
      <c r="D72" s="14">
        <v>9</v>
      </c>
      <c r="E72" s="13" t="s">
        <v>19</v>
      </c>
      <c r="F72" s="12" t="s">
        <v>18</v>
      </c>
      <c r="G72" s="58">
        <f>G73</f>
        <v>100</v>
      </c>
      <c r="H72" s="59">
        <f>H73</f>
        <v>0</v>
      </c>
      <c r="I72" s="11"/>
      <c r="J72" s="85"/>
    </row>
    <row r="73" spans="1:10" ht="35.25" customHeight="1">
      <c r="A73" s="102" t="s">
        <v>118</v>
      </c>
      <c r="B73" s="34">
        <v>650</v>
      </c>
      <c r="C73" s="35">
        <v>3</v>
      </c>
      <c r="D73" s="35">
        <v>9</v>
      </c>
      <c r="E73" s="36">
        <v>1400099990</v>
      </c>
      <c r="F73" s="37" t="s">
        <v>18</v>
      </c>
      <c r="G73" s="60">
        <f>G74+G77+G80+G85</f>
        <v>100</v>
      </c>
      <c r="H73" s="61">
        <v>0</v>
      </c>
      <c r="I73" s="11"/>
      <c r="J73" s="85"/>
    </row>
    <row r="74" spans="1:10" ht="74.25" customHeight="1">
      <c r="A74" s="103" t="s">
        <v>17</v>
      </c>
      <c r="B74" s="15">
        <v>650</v>
      </c>
      <c r="C74" s="14">
        <v>3</v>
      </c>
      <c r="D74" s="14">
        <v>9</v>
      </c>
      <c r="E74" s="13">
        <v>1400099990</v>
      </c>
      <c r="F74" s="12" t="s">
        <v>16</v>
      </c>
      <c r="G74" s="58">
        <f>G75</f>
        <v>0</v>
      </c>
      <c r="H74" s="59">
        <v>0</v>
      </c>
      <c r="I74" s="11"/>
      <c r="J74" s="85"/>
    </row>
    <row r="75" spans="1:10" ht="32.25" customHeight="1">
      <c r="A75" s="103" t="s">
        <v>71</v>
      </c>
      <c r="B75" s="15">
        <v>650</v>
      </c>
      <c r="C75" s="14">
        <v>3</v>
      </c>
      <c r="D75" s="14">
        <v>9</v>
      </c>
      <c r="E75" s="13">
        <v>1400099990</v>
      </c>
      <c r="F75" s="12" t="s">
        <v>70</v>
      </c>
      <c r="G75" s="58">
        <f>G76</f>
        <v>0</v>
      </c>
      <c r="H75" s="59">
        <v>0</v>
      </c>
      <c r="I75" s="11"/>
      <c r="J75" s="85"/>
    </row>
    <row r="76" spans="1:10" ht="61.5" customHeight="1">
      <c r="A76" s="103" t="s">
        <v>69</v>
      </c>
      <c r="B76" s="15">
        <v>650</v>
      </c>
      <c r="C76" s="14">
        <v>3</v>
      </c>
      <c r="D76" s="14">
        <v>9</v>
      </c>
      <c r="E76" s="13">
        <v>1400099990</v>
      </c>
      <c r="F76" s="12" t="s">
        <v>67</v>
      </c>
      <c r="G76" s="60">
        <v>0</v>
      </c>
      <c r="H76" s="59">
        <v>0</v>
      </c>
      <c r="I76" s="11"/>
      <c r="J76" s="85"/>
    </row>
    <row r="77" spans="1:10" ht="32.25" customHeight="1">
      <c r="A77" s="103" t="s">
        <v>7</v>
      </c>
      <c r="B77" s="15">
        <v>650</v>
      </c>
      <c r="C77" s="14">
        <v>3</v>
      </c>
      <c r="D77" s="14">
        <v>9</v>
      </c>
      <c r="E77" s="13">
        <v>1400099990</v>
      </c>
      <c r="F77" s="12" t="s">
        <v>6</v>
      </c>
      <c r="G77" s="58">
        <f>G78</f>
        <v>44.4</v>
      </c>
      <c r="H77" s="59">
        <v>0</v>
      </c>
      <c r="I77" s="11"/>
      <c r="J77" s="85"/>
    </row>
    <row r="78" spans="1:10" ht="32.25" customHeight="1">
      <c r="A78" s="103" t="s">
        <v>5</v>
      </c>
      <c r="B78" s="15">
        <v>650</v>
      </c>
      <c r="C78" s="14">
        <v>3</v>
      </c>
      <c r="D78" s="14">
        <v>9</v>
      </c>
      <c r="E78" s="13">
        <v>1400099990</v>
      </c>
      <c r="F78" s="12" t="s">
        <v>4</v>
      </c>
      <c r="G78" s="58">
        <f>G79</f>
        <v>44.4</v>
      </c>
      <c r="H78" s="59">
        <v>0</v>
      </c>
      <c r="I78" s="11"/>
      <c r="J78" s="85"/>
    </row>
    <row r="79" spans="1:10" ht="32.25" customHeight="1">
      <c r="A79" s="103" t="s">
        <v>3</v>
      </c>
      <c r="B79" s="15">
        <v>650</v>
      </c>
      <c r="C79" s="14">
        <v>3</v>
      </c>
      <c r="D79" s="14">
        <v>9</v>
      </c>
      <c r="E79" s="13">
        <v>1400099990</v>
      </c>
      <c r="F79" s="12" t="s">
        <v>1</v>
      </c>
      <c r="G79" s="60">
        <v>44.4</v>
      </c>
      <c r="H79" s="59">
        <v>0</v>
      </c>
      <c r="I79" s="11"/>
      <c r="J79" s="85"/>
    </row>
    <row r="80" spans="1:10" ht="70.5" customHeight="1">
      <c r="A80" s="101" t="s">
        <v>151</v>
      </c>
      <c r="B80" s="34">
        <v>650</v>
      </c>
      <c r="C80" s="35">
        <v>3</v>
      </c>
      <c r="D80" s="35">
        <v>9</v>
      </c>
      <c r="E80" s="36" t="s">
        <v>76</v>
      </c>
      <c r="F80" s="37" t="s">
        <v>18</v>
      </c>
      <c r="G80" s="60">
        <f>G81</f>
        <v>50</v>
      </c>
      <c r="H80" s="61">
        <v>0</v>
      </c>
      <c r="I80" s="11"/>
      <c r="J80" s="85"/>
    </row>
    <row r="81" spans="1:10" ht="21.75" customHeight="1">
      <c r="A81" s="103" t="s">
        <v>75</v>
      </c>
      <c r="B81" s="15">
        <v>650</v>
      </c>
      <c r="C81" s="14">
        <v>3</v>
      </c>
      <c r="D81" s="14">
        <v>9</v>
      </c>
      <c r="E81" s="13" t="s">
        <v>74</v>
      </c>
      <c r="F81" s="12" t="s">
        <v>18</v>
      </c>
      <c r="G81" s="58">
        <f>G82</f>
        <v>50</v>
      </c>
      <c r="H81" s="59">
        <v>0</v>
      </c>
      <c r="I81" s="11"/>
      <c r="J81" s="85"/>
    </row>
    <row r="82" spans="1:10" ht="32.25" customHeight="1">
      <c r="A82" s="103" t="s">
        <v>7</v>
      </c>
      <c r="B82" s="15">
        <v>650</v>
      </c>
      <c r="C82" s="14">
        <v>3</v>
      </c>
      <c r="D82" s="14">
        <v>9</v>
      </c>
      <c r="E82" s="13" t="s">
        <v>74</v>
      </c>
      <c r="F82" s="12" t="s">
        <v>6</v>
      </c>
      <c r="G82" s="58">
        <f>SUM(G83)</f>
        <v>50</v>
      </c>
      <c r="H82" s="59">
        <v>0</v>
      </c>
      <c r="I82" s="11"/>
      <c r="J82" s="85"/>
    </row>
    <row r="83" spans="1:10" ht="32.25" customHeight="1">
      <c r="A83" s="103" t="s">
        <v>5</v>
      </c>
      <c r="B83" s="15">
        <v>650</v>
      </c>
      <c r="C83" s="14">
        <v>3</v>
      </c>
      <c r="D83" s="14">
        <v>9</v>
      </c>
      <c r="E83" s="13" t="s">
        <v>74</v>
      </c>
      <c r="F83" s="12" t="s">
        <v>4</v>
      </c>
      <c r="G83" s="58">
        <f>G84</f>
        <v>50</v>
      </c>
      <c r="H83" s="59">
        <v>0</v>
      </c>
      <c r="I83" s="11"/>
      <c r="J83" s="85"/>
    </row>
    <row r="84" spans="1:10" ht="32.25" customHeight="1">
      <c r="A84" s="103" t="s">
        <v>3</v>
      </c>
      <c r="B84" s="15">
        <v>650</v>
      </c>
      <c r="C84" s="14">
        <v>3</v>
      </c>
      <c r="D84" s="14">
        <v>9</v>
      </c>
      <c r="E84" s="13" t="s">
        <v>74</v>
      </c>
      <c r="F84" s="12" t="s">
        <v>1</v>
      </c>
      <c r="G84" s="58">
        <v>50</v>
      </c>
      <c r="H84" s="59">
        <v>0</v>
      </c>
      <c r="I84" s="11"/>
      <c r="J84" s="85"/>
    </row>
    <row r="85" spans="1:10" ht="46.5" customHeight="1">
      <c r="A85" s="101" t="s">
        <v>159</v>
      </c>
      <c r="B85" s="15">
        <v>650</v>
      </c>
      <c r="C85" s="14">
        <v>3</v>
      </c>
      <c r="D85" s="14">
        <v>9</v>
      </c>
      <c r="E85" s="13" t="s">
        <v>160</v>
      </c>
      <c r="F85" s="12" t="s">
        <v>18</v>
      </c>
      <c r="G85" s="58">
        <f aca="true" t="shared" si="1" ref="G85:H87">G86</f>
        <v>5.6</v>
      </c>
      <c r="H85" s="59">
        <f t="shared" si="1"/>
        <v>0</v>
      </c>
      <c r="I85" s="11"/>
      <c r="J85" s="85"/>
    </row>
    <row r="86" spans="1:10" ht="32.25" customHeight="1">
      <c r="A86" s="103" t="s">
        <v>7</v>
      </c>
      <c r="B86" s="15">
        <v>650</v>
      </c>
      <c r="C86" s="14">
        <v>3</v>
      </c>
      <c r="D86" s="14">
        <v>9</v>
      </c>
      <c r="E86" s="13" t="s">
        <v>160</v>
      </c>
      <c r="F86" s="12" t="s">
        <v>6</v>
      </c>
      <c r="G86" s="58">
        <f t="shared" si="1"/>
        <v>5.6</v>
      </c>
      <c r="H86" s="59">
        <f t="shared" si="1"/>
        <v>0</v>
      </c>
      <c r="I86" s="11"/>
      <c r="J86" s="85"/>
    </row>
    <row r="87" spans="1:10" ht="32.25" customHeight="1">
      <c r="A87" s="103" t="s">
        <v>5</v>
      </c>
      <c r="B87" s="15">
        <v>650</v>
      </c>
      <c r="C87" s="14">
        <v>3</v>
      </c>
      <c r="D87" s="14">
        <v>9</v>
      </c>
      <c r="E87" s="13" t="s">
        <v>160</v>
      </c>
      <c r="F87" s="12" t="s">
        <v>4</v>
      </c>
      <c r="G87" s="58">
        <f t="shared" si="1"/>
        <v>5.6</v>
      </c>
      <c r="H87" s="59">
        <f t="shared" si="1"/>
        <v>0</v>
      </c>
      <c r="I87" s="11"/>
      <c r="J87" s="85"/>
    </row>
    <row r="88" spans="1:10" ht="32.25" customHeight="1">
      <c r="A88" s="103" t="s">
        <v>3</v>
      </c>
      <c r="B88" s="15">
        <v>650</v>
      </c>
      <c r="C88" s="14">
        <v>3</v>
      </c>
      <c r="D88" s="14">
        <v>9</v>
      </c>
      <c r="E88" s="13" t="s">
        <v>160</v>
      </c>
      <c r="F88" s="12" t="s">
        <v>1</v>
      </c>
      <c r="G88" s="58">
        <v>5.6</v>
      </c>
      <c r="H88" s="59">
        <v>0</v>
      </c>
      <c r="I88" s="11"/>
      <c r="J88" s="85"/>
    </row>
    <row r="89" spans="1:10" ht="32.25" customHeight="1">
      <c r="A89" s="103" t="s">
        <v>73</v>
      </c>
      <c r="B89" s="15">
        <v>650</v>
      </c>
      <c r="C89" s="14">
        <v>3</v>
      </c>
      <c r="D89" s="14">
        <v>14</v>
      </c>
      <c r="E89" s="13">
        <v>1300000000</v>
      </c>
      <c r="F89" s="12" t="s">
        <v>18</v>
      </c>
      <c r="G89" s="58">
        <f>G90</f>
        <v>26.3</v>
      </c>
      <c r="H89" s="59">
        <f>H90</f>
        <v>0</v>
      </c>
      <c r="I89" s="11"/>
      <c r="J89" s="85"/>
    </row>
    <row r="90" spans="1:10" ht="81.75" customHeight="1">
      <c r="A90" s="101" t="s">
        <v>124</v>
      </c>
      <c r="B90" s="34">
        <v>650</v>
      </c>
      <c r="C90" s="35">
        <v>3</v>
      </c>
      <c r="D90" s="35">
        <v>14</v>
      </c>
      <c r="E90" s="42" t="s">
        <v>126</v>
      </c>
      <c r="F90" s="37" t="s">
        <v>18</v>
      </c>
      <c r="G90" s="60">
        <f>G91+G98+G101</f>
        <v>26.3</v>
      </c>
      <c r="H90" s="61">
        <f>H91+H98+H101</f>
        <v>0</v>
      </c>
      <c r="I90" s="11"/>
      <c r="J90" s="85"/>
    </row>
    <row r="91" spans="1:10" ht="36" customHeight="1">
      <c r="A91" s="101" t="s">
        <v>158</v>
      </c>
      <c r="B91" s="15">
        <v>650</v>
      </c>
      <c r="C91" s="14">
        <v>3</v>
      </c>
      <c r="D91" s="14">
        <v>14</v>
      </c>
      <c r="E91" s="13" t="s">
        <v>68</v>
      </c>
      <c r="F91" s="43" t="s">
        <v>16</v>
      </c>
      <c r="G91" s="62">
        <f>G92+G95</f>
        <v>8.3</v>
      </c>
      <c r="H91" s="63">
        <f aca="true" t="shared" si="2" ref="G91:H93">H92</f>
        <v>0</v>
      </c>
      <c r="I91" s="44"/>
      <c r="J91" s="85"/>
    </row>
    <row r="92" spans="1:10" ht="69.75" customHeight="1">
      <c r="A92" s="103" t="s">
        <v>17</v>
      </c>
      <c r="B92" s="15">
        <v>650</v>
      </c>
      <c r="C92" s="14">
        <v>3</v>
      </c>
      <c r="D92" s="14">
        <v>14</v>
      </c>
      <c r="E92" s="13" t="s">
        <v>68</v>
      </c>
      <c r="F92" s="43" t="s">
        <v>16</v>
      </c>
      <c r="G92" s="62">
        <f t="shared" si="2"/>
        <v>1.3</v>
      </c>
      <c r="H92" s="63">
        <f t="shared" si="2"/>
        <v>0</v>
      </c>
      <c r="I92" s="45"/>
      <c r="J92" s="85"/>
    </row>
    <row r="93" spans="1:10" ht="36.75" customHeight="1">
      <c r="A93" s="103" t="s">
        <v>71</v>
      </c>
      <c r="B93" s="15">
        <v>650</v>
      </c>
      <c r="C93" s="14">
        <v>3</v>
      </c>
      <c r="D93" s="14">
        <v>14</v>
      </c>
      <c r="E93" s="13" t="s">
        <v>68</v>
      </c>
      <c r="F93" s="43" t="s">
        <v>70</v>
      </c>
      <c r="G93" s="62">
        <f t="shared" si="2"/>
        <v>1.3</v>
      </c>
      <c r="H93" s="63">
        <f t="shared" si="2"/>
        <v>0</v>
      </c>
      <c r="I93" s="45"/>
      <c r="J93" s="85"/>
    </row>
    <row r="94" spans="1:10" ht="69.75" customHeight="1">
      <c r="A94" s="103" t="s">
        <v>69</v>
      </c>
      <c r="B94" s="15">
        <v>650</v>
      </c>
      <c r="C94" s="14">
        <v>3</v>
      </c>
      <c r="D94" s="14">
        <v>14</v>
      </c>
      <c r="E94" s="13" t="s">
        <v>68</v>
      </c>
      <c r="F94" s="43" t="s">
        <v>67</v>
      </c>
      <c r="G94" s="62">
        <v>1.3</v>
      </c>
      <c r="H94" s="63">
        <v>0</v>
      </c>
      <c r="I94" s="45"/>
      <c r="J94" s="85"/>
    </row>
    <row r="95" spans="1:10" ht="44.25" customHeight="1">
      <c r="A95" s="103" t="s">
        <v>7</v>
      </c>
      <c r="B95" s="15">
        <v>650</v>
      </c>
      <c r="C95" s="14">
        <v>3</v>
      </c>
      <c r="D95" s="14">
        <v>14</v>
      </c>
      <c r="E95" s="13" t="s">
        <v>68</v>
      </c>
      <c r="F95" s="32">
        <v>200</v>
      </c>
      <c r="G95" s="62">
        <f>G96</f>
        <v>7</v>
      </c>
      <c r="H95" s="71">
        <f>H96</f>
        <v>0</v>
      </c>
      <c r="I95" s="66"/>
      <c r="J95" s="85"/>
    </row>
    <row r="96" spans="1:10" ht="39" customHeight="1">
      <c r="A96" s="103" t="s">
        <v>5</v>
      </c>
      <c r="B96" s="15">
        <v>650</v>
      </c>
      <c r="C96" s="14">
        <v>3</v>
      </c>
      <c r="D96" s="14">
        <v>14</v>
      </c>
      <c r="E96" s="13" t="s">
        <v>68</v>
      </c>
      <c r="F96" s="32">
        <v>240</v>
      </c>
      <c r="G96" s="62">
        <f>G97</f>
        <v>7</v>
      </c>
      <c r="H96" s="71">
        <f>H97</f>
        <v>0</v>
      </c>
      <c r="I96" s="66"/>
      <c r="J96" s="85"/>
    </row>
    <row r="97" spans="1:10" ht="36.75" customHeight="1">
      <c r="A97" s="103" t="s">
        <v>3</v>
      </c>
      <c r="B97" s="15">
        <v>650</v>
      </c>
      <c r="C97" s="14">
        <v>3</v>
      </c>
      <c r="D97" s="14">
        <v>14</v>
      </c>
      <c r="E97" s="13" t="s">
        <v>68</v>
      </c>
      <c r="F97" s="32">
        <v>244</v>
      </c>
      <c r="G97" s="62">
        <v>7</v>
      </c>
      <c r="H97" s="63"/>
      <c r="I97" s="66"/>
      <c r="J97" s="85"/>
    </row>
    <row r="98" spans="1:10" ht="32.25" customHeight="1">
      <c r="A98" s="103" t="s">
        <v>7</v>
      </c>
      <c r="B98" s="15">
        <v>650</v>
      </c>
      <c r="C98" s="14">
        <v>3</v>
      </c>
      <c r="D98" s="14">
        <v>14</v>
      </c>
      <c r="E98" s="33" t="s">
        <v>116</v>
      </c>
      <c r="F98" s="12" t="s">
        <v>6</v>
      </c>
      <c r="G98" s="58">
        <f>G99</f>
        <v>2</v>
      </c>
      <c r="H98" s="59">
        <v>0</v>
      </c>
      <c r="I98" s="11"/>
      <c r="J98" s="85"/>
    </row>
    <row r="99" spans="1:10" ht="32.25" customHeight="1">
      <c r="A99" s="103" t="s">
        <v>5</v>
      </c>
      <c r="B99" s="15">
        <v>650</v>
      </c>
      <c r="C99" s="14">
        <v>3</v>
      </c>
      <c r="D99" s="14">
        <v>14</v>
      </c>
      <c r="E99" s="33" t="s">
        <v>116</v>
      </c>
      <c r="F99" s="12" t="s">
        <v>4</v>
      </c>
      <c r="G99" s="58">
        <f>G100</f>
        <v>2</v>
      </c>
      <c r="H99" s="59">
        <v>0</v>
      </c>
      <c r="I99" s="11"/>
      <c r="J99" s="85"/>
    </row>
    <row r="100" spans="1:10" ht="32.25" customHeight="1">
      <c r="A100" s="103" t="s">
        <v>3</v>
      </c>
      <c r="B100" s="15">
        <v>650</v>
      </c>
      <c r="C100" s="14">
        <v>3</v>
      </c>
      <c r="D100" s="14">
        <v>14</v>
      </c>
      <c r="E100" s="33" t="s">
        <v>116</v>
      </c>
      <c r="F100" s="12" t="s">
        <v>1</v>
      </c>
      <c r="G100" s="58">
        <v>2</v>
      </c>
      <c r="H100" s="59">
        <v>0</v>
      </c>
      <c r="I100" s="11"/>
      <c r="J100" s="85"/>
    </row>
    <row r="101" spans="1:10" ht="163.5" customHeight="1">
      <c r="A101" s="101" t="s">
        <v>153</v>
      </c>
      <c r="B101" s="15">
        <v>650</v>
      </c>
      <c r="C101" s="14">
        <v>3</v>
      </c>
      <c r="D101" s="14">
        <v>14</v>
      </c>
      <c r="E101" s="13">
        <v>1310182300</v>
      </c>
      <c r="F101" s="12" t="s">
        <v>18</v>
      </c>
      <c r="G101" s="58">
        <f>G102</f>
        <v>16</v>
      </c>
      <c r="H101" s="59">
        <v>0</v>
      </c>
      <c r="I101" s="11"/>
      <c r="J101" s="85"/>
    </row>
    <row r="102" spans="1:10" ht="51" customHeight="1">
      <c r="A102" s="103" t="s">
        <v>72</v>
      </c>
      <c r="B102" s="15">
        <v>650</v>
      </c>
      <c r="C102" s="14">
        <v>3</v>
      </c>
      <c r="D102" s="14">
        <v>14</v>
      </c>
      <c r="E102" s="13">
        <v>1310182300</v>
      </c>
      <c r="F102" s="12" t="s">
        <v>18</v>
      </c>
      <c r="G102" s="58">
        <f>G103</f>
        <v>16</v>
      </c>
      <c r="H102" s="59">
        <v>0</v>
      </c>
      <c r="I102" s="11"/>
      <c r="J102" s="85"/>
    </row>
    <row r="103" spans="1:10" ht="73.5" customHeight="1">
      <c r="A103" s="103" t="s">
        <v>17</v>
      </c>
      <c r="B103" s="15">
        <v>650</v>
      </c>
      <c r="C103" s="14">
        <v>3</v>
      </c>
      <c r="D103" s="14">
        <v>14</v>
      </c>
      <c r="E103" s="13">
        <v>1310182300</v>
      </c>
      <c r="F103" s="12" t="s">
        <v>16</v>
      </c>
      <c r="G103" s="58">
        <f>G104</f>
        <v>16</v>
      </c>
      <c r="H103" s="59">
        <v>0</v>
      </c>
      <c r="I103" s="11"/>
      <c r="J103" s="85"/>
    </row>
    <row r="104" spans="1:10" ht="42" customHeight="1">
      <c r="A104" s="103" t="s">
        <v>71</v>
      </c>
      <c r="B104" s="15">
        <v>650</v>
      </c>
      <c r="C104" s="14">
        <v>3</v>
      </c>
      <c r="D104" s="14">
        <v>14</v>
      </c>
      <c r="E104" s="13">
        <v>1310182300</v>
      </c>
      <c r="F104" s="12" t="s">
        <v>70</v>
      </c>
      <c r="G104" s="58">
        <f>G105</f>
        <v>16</v>
      </c>
      <c r="H104" s="59">
        <v>0</v>
      </c>
      <c r="I104" s="11"/>
      <c r="J104" s="85"/>
    </row>
    <row r="105" spans="1:10" ht="71.25" customHeight="1">
      <c r="A105" s="103" t="s">
        <v>69</v>
      </c>
      <c r="B105" s="15">
        <v>650</v>
      </c>
      <c r="C105" s="14">
        <v>3</v>
      </c>
      <c r="D105" s="14">
        <v>14</v>
      </c>
      <c r="E105" s="13">
        <v>1310182300</v>
      </c>
      <c r="F105" s="12" t="s">
        <v>67</v>
      </c>
      <c r="G105" s="58">
        <v>16</v>
      </c>
      <c r="H105" s="59">
        <v>16</v>
      </c>
      <c r="I105" s="11"/>
      <c r="J105" s="85"/>
    </row>
    <row r="106" spans="1:10" ht="15" customHeight="1">
      <c r="A106" s="102" t="s">
        <v>66</v>
      </c>
      <c r="B106" s="28">
        <v>650</v>
      </c>
      <c r="C106" s="29">
        <v>4</v>
      </c>
      <c r="D106" s="29">
        <v>0</v>
      </c>
      <c r="E106" s="30" t="s">
        <v>19</v>
      </c>
      <c r="F106" s="31" t="s">
        <v>18</v>
      </c>
      <c r="G106" s="56">
        <f>G107+G118</f>
        <v>2638.8</v>
      </c>
      <c r="H106" s="57">
        <f>H107+H118</f>
        <v>0</v>
      </c>
      <c r="I106" s="11"/>
      <c r="J106" s="85"/>
    </row>
    <row r="107" spans="1:10" ht="29.25" customHeight="1">
      <c r="A107" s="102" t="s">
        <v>65</v>
      </c>
      <c r="B107" s="15">
        <v>650</v>
      </c>
      <c r="C107" s="14">
        <v>4</v>
      </c>
      <c r="D107" s="14">
        <v>9</v>
      </c>
      <c r="E107" s="13" t="s">
        <v>19</v>
      </c>
      <c r="F107" s="12" t="s">
        <v>18</v>
      </c>
      <c r="G107" s="58">
        <f>G108</f>
        <v>2126.5</v>
      </c>
      <c r="H107" s="59">
        <v>0</v>
      </c>
      <c r="I107" s="11"/>
      <c r="J107" s="85"/>
    </row>
    <row r="108" spans="1:10" ht="44.25" customHeight="1">
      <c r="A108" s="101" t="s">
        <v>161</v>
      </c>
      <c r="B108" s="15">
        <v>650</v>
      </c>
      <c r="C108" s="14">
        <v>4</v>
      </c>
      <c r="D108" s="14">
        <v>9</v>
      </c>
      <c r="E108" s="13">
        <v>1800000000</v>
      </c>
      <c r="F108" s="12" t="s">
        <v>18</v>
      </c>
      <c r="G108" s="58">
        <f>G109+G112+G115</f>
        <v>2126.5</v>
      </c>
      <c r="H108" s="59">
        <v>0</v>
      </c>
      <c r="I108" s="11"/>
      <c r="J108" s="85"/>
    </row>
    <row r="109" spans="1:10" ht="32.25" customHeight="1">
      <c r="A109" s="103" t="s">
        <v>7</v>
      </c>
      <c r="B109" s="15">
        <v>650</v>
      </c>
      <c r="C109" s="14">
        <v>4</v>
      </c>
      <c r="D109" s="14">
        <v>9</v>
      </c>
      <c r="E109" s="13">
        <v>1810099990</v>
      </c>
      <c r="F109" s="12" t="s">
        <v>6</v>
      </c>
      <c r="G109" s="60">
        <f>G110</f>
        <v>1610</v>
      </c>
      <c r="H109" s="59">
        <v>0</v>
      </c>
      <c r="I109" s="11"/>
      <c r="J109" s="85"/>
    </row>
    <row r="110" spans="1:10" ht="32.25" customHeight="1">
      <c r="A110" s="103" t="s">
        <v>5</v>
      </c>
      <c r="B110" s="15">
        <v>650</v>
      </c>
      <c r="C110" s="14">
        <v>4</v>
      </c>
      <c r="D110" s="14">
        <v>9</v>
      </c>
      <c r="E110" s="13">
        <v>1810099990</v>
      </c>
      <c r="F110" s="12" t="s">
        <v>4</v>
      </c>
      <c r="G110" s="58">
        <f>G111</f>
        <v>1610</v>
      </c>
      <c r="H110" s="59">
        <v>0</v>
      </c>
      <c r="I110" s="11"/>
      <c r="J110" s="85"/>
    </row>
    <row r="111" spans="1:10" ht="32.25" customHeight="1">
      <c r="A111" s="103" t="s">
        <v>3</v>
      </c>
      <c r="B111" s="15">
        <v>650</v>
      </c>
      <c r="C111" s="14">
        <v>4</v>
      </c>
      <c r="D111" s="14">
        <v>9</v>
      </c>
      <c r="E111" s="13">
        <v>1810099990</v>
      </c>
      <c r="F111" s="12" t="s">
        <v>1</v>
      </c>
      <c r="G111" s="58">
        <v>1610</v>
      </c>
      <c r="H111" s="59">
        <v>0</v>
      </c>
      <c r="I111" s="11"/>
      <c r="J111" s="85"/>
    </row>
    <row r="112" spans="1:10" ht="32.25" customHeight="1">
      <c r="A112" s="103" t="s">
        <v>7</v>
      </c>
      <c r="B112" s="15">
        <v>650</v>
      </c>
      <c r="C112" s="14">
        <v>4</v>
      </c>
      <c r="D112" s="14">
        <v>9</v>
      </c>
      <c r="E112" s="107">
        <v>1820099990</v>
      </c>
      <c r="F112" s="12" t="s">
        <v>6</v>
      </c>
      <c r="G112" s="62">
        <f>G113</f>
        <v>200</v>
      </c>
      <c r="H112" s="71">
        <f>H113</f>
        <v>0</v>
      </c>
      <c r="I112" s="45"/>
      <c r="J112" s="85"/>
    </row>
    <row r="113" spans="1:10" ht="32.25" customHeight="1">
      <c r="A113" s="103" t="s">
        <v>5</v>
      </c>
      <c r="B113" s="15">
        <v>650</v>
      </c>
      <c r="C113" s="14">
        <v>4</v>
      </c>
      <c r="D113" s="14">
        <v>9</v>
      </c>
      <c r="E113" s="107">
        <v>1820099990</v>
      </c>
      <c r="F113" s="12" t="s">
        <v>4</v>
      </c>
      <c r="G113" s="62">
        <f>G114</f>
        <v>200</v>
      </c>
      <c r="H113" s="71">
        <f>H114</f>
        <v>0</v>
      </c>
      <c r="I113" s="45"/>
      <c r="J113" s="85"/>
    </row>
    <row r="114" spans="1:10" ht="32.25" customHeight="1">
      <c r="A114" s="103" t="s">
        <v>3</v>
      </c>
      <c r="B114" s="15">
        <v>650</v>
      </c>
      <c r="C114" s="14">
        <v>4</v>
      </c>
      <c r="D114" s="14">
        <v>9</v>
      </c>
      <c r="E114" s="107">
        <v>1820099990</v>
      </c>
      <c r="F114" s="12" t="s">
        <v>1</v>
      </c>
      <c r="G114" s="62">
        <v>200</v>
      </c>
      <c r="H114" s="84">
        <v>0</v>
      </c>
      <c r="I114" s="45"/>
      <c r="J114" s="85"/>
    </row>
    <row r="115" spans="1:10" ht="32.25" customHeight="1">
      <c r="A115" s="103" t="s">
        <v>7</v>
      </c>
      <c r="B115" s="15">
        <v>650</v>
      </c>
      <c r="C115" s="14">
        <v>4</v>
      </c>
      <c r="D115" s="14">
        <v>9</v>
      </c>
      <c r="E115" s="13">
        <v>1830099990</v>
      </c>
      <c r="F115" s="12" t="s">
        <v>6</v>
      </c>
      <c r="G115" s="58">
        <f>G116</f>
        <v>316.5</v>
      </c>
      <c r="H115" s="59">
        <f>H116</f>
        <v>0</v>
      </c>
      <c r="I115" s="11"/>
      <c r="J115" s="85"/>
    </row>
    <row r="116" spans="1:10" ht="32.25" customHeight="1">
      <c r="A116" s="103" t="s">
        <v>5</v>
      </c>
      <c r="B116" s="15">
        <v>650</v>
      </c>
      <c r="C116" s="14">
        <v>4</v>
      </c>
      <c r="D116" s="14">
        <v>9</v>
      </c>
      <c r="E116" s="13">
        <v>1830099990</v>
      </c>
      <c r="F116" s="12" t="s">
        <v>4</v>
      </c>
      <c r="G116" s="58">
        <f>G117</f>
        <v>316.5</v>
      </c>
      <c r="H116" s="59">
        <f>H117</f>
        <v>0</v>
      </c>
      <c r="I116" s="11"/>
      <c r="J116" s="85"/>
    </row>
    <row r="117" spans="1:10" ht="32.25" customHeight="1">
      <c r="A117" s="103" t="s">
        <v>3</v>
      </c>
      <c r="B117" s="15">
        <v>650</v>
      </c>
      <c r="C117" s="14">
        <v>4</v>
      </c>
      <c r="D117" s="14">
        <v>9</v>
      </c>
      <c r="E117" s="13">
        <v>1830099990</v>
      </c>
      <c r="F117" s="12" t="s">
        <v>1</v>
      </c>
      <c r="G117" s="58">
        <v>316.5</v>
      </c>
      <c r="H117" s="59">
        <v>0</v>
      </c>
      <c r="I117" s="11"/>
      <c r="J117" s="85"/>
    </row>
    <row r="118" spans="1:10" ht="21.75" customHeight="1">
      <c r="A118" s="102" t="s">
        <v>64</v>
      </c>
      <c r="B118" s="15">
        <v>650</v>
      </c>
      <c r="C118" s="14">
        <v>4</v>
      </c>
      <c r="D118" s="14">
        <v>12</v>
      </c>
      <c r="E118" s="13" t="s">
        <v>19</v>
      </c>
      <c r="F118" s="12" t="s">
        <v>18</v>
      </c>
      <c r="G118" s="58">
        <f>G119+G123+G127</f>
        <v>512.3</v>
      </c>
      <c r="H118" s="59">
        <v>0</v>
      </c>
      <c r="I118" s="11"/>
      <c r="J118" s="85"/>
    </row>
    <row r="119" spans="1:10" ht="54.75" customHeight="1">
      <c r="A119" s="101" t="s">
        <v>162</v>
      </c>
      <c r="B119" s="34">
        <v>650</v>
      </c>
      <c r="C119" s="35">
        <v>4</v>
      </c>
      <c r="D119" s="35">
        <v>12</v>
      </c>
      <c r="E119" s="36">
        <v>1600099990</v>
      </c>
      <c r="F119" s="37" t="s">
        <v>18</v>
      </c>
      <c r="G119" s="60">
        <f>G120</f>
        <v>1</v>
      </c>
      <c r="H119" s="61">
        <v>0</v>
      </c>
      <c r="I119" s="11"/>
      <c r="J119" s="85"/>
    </row>
    <row r="120" spans="1:10" ht="32.25" customHeight="1">
      <c r="A120" s="103" t="s">
        <v>7</v>
      </c>
      <c r="B120" s="15">
        <v>650</v>
      </c>
      <c r="C120" s="14">
        <v>4</v>
      </c>
      <c r="D120" s="14">
        <v>12</v>
      </c>
      <c r="E120" s="13">
        <v>1600099990</v>
      </c>
      <c r="F120" s="12" t="s">
        <v>6</v>
      </c>
      <c r="G120" s="58">
        <f>G121</f>
        <v>1</v>
      </c>
      <c r="H120" s="59">
        <v>0</v>
      </c>
      <c r="I120" s="11"/>
      <c r="J120" s="85"/>
    </row>
    <row r="121" spans="1:10" ht="32.25" customHeight="1">
      <c r="A121" s="103" t="s">
        <v>5</v>
      </c>
      <c r="B121" s="15">
        <v>650</v>
      </c>
      <c r="C121" s="14">
        <v>4</v>
      </c>
      <c r="D121" s="14">
        <v>12</v>
      </c>
      <c r="E121" s="13">
        <v>1600099990</v>
      </c>
      <c r="F121" s="12" t="s">
        <v>4</v>
      </c>
      <c r="G121" s="58">
        <f>G122</f>
        <v>1</v>
      </c>
      <c r="H121" s="59">
        <v>0</v>
      </c>
      <c r="I121" s="11"/>
      <c r="J121" s="85"/>
    </row>
    <row r="122" spans="1:10" ht="32.25" customHeight="1">
      <c r="A122" s="103" t="s">
        <v>3</v>
      </c>
      <c r="B122" s="15">
        <v>650</v>
      </c>
      <c r="C122" s="14">
        <v>4</v>
      </c>
      <c r="D122" s="14">
        <v>12</v>
      </c>
      <c r="E122" s="13">
        <v>1600099990</v>
      </c>
      <c r="F122" s="12" t="s">
        <v>1</v>
      </c>
      <c r="G122" s="58">
        <v>1</v>
      </c>
      <c r="H122" s="59">
        <v>0</v>
      </c>
      <c r="I122" s="11"/>
      <c r="J122" s="85"/>
    </row>
    <row r="123" spans="1:10" ht="63.75" customHeight="1">
      <c r="A123" s="101" t="s">
        <v>125</v>
      </c>
      <c r="B123" s="34">
        <v>650</v>
      </c>
      <c r="C123" s="35">
        <v>4</v>
      </c>
      <c r="D123" s="35">
        <v>12</v>
      </c>
      <c r="E123" s="36">
        <v>3400099990</v>
      </c>
      <c r="F123" s="37" t="s">
        <v>18</v>
      </c>
      <c r="G123" s="60">
        <f>G124</f>
        <v>30</v>
      </c>
      <c r="H123" s="61">
        <v>0</v>
      </c>
      <c r="I123" s="11"/>
      <c r="J123" s="85"/>
    </row>
    <row r="124" spans="1:10" ht="39.75" customHeight="1">
      <c r="A124" s="103" t="s">
        <v>7</v>
      </c>
      <c r="B124" s="15">
        <v>650</v>
      </c>
      <c r="C124" s="14">
        <v>4</v>
      </c>
      <c r="D124" s="14">
        <v>12</v>
      </c>
      <c r="E124" s="13">
        <v>3400099990</v>
      </c>
      <c r="F124" s="12" t="s">
        <v>6</v>
      </c>
      <c r="G124" s="58">
        <f>G125</f>
        <v>30</v>
      </c>
      <c r="H124" s="59">
        <v>0</v>
      </c>
      <c r="I124" s="11"/>
      <c r="J124" s="85"/>
    </row>
    <row r="125" spans="1:10" ht="39.75" customHeight="1">
      <c r="A125" s="103" t="s">
        <v>5</v>
      </c>
      <c r="B125" s="15">
        <v>650</v>
      </c>
      <c r="C125" s="14">
        <v>4</v>
      </c>
      <c r="D125" s="14">
        <v>12</v>
      </c>
      <c r="E125" s="13">
        <v>3400099990</v>
      </c>
      <c r="F125" s="12" t="s">
        <v>4</v>
      </c>
      <c r="G125" s="58">
        <f>G126</f>
        <v>30</v>
      </c>
      <c r="H125" s="59">
        <v>0</v>
      </c>
      <c r="I125" s="11"/>
      <c r="J125" s="85"/>
    </row>
    <row r="126" spans="1:10" ht="36.75" customHeight="1">
      <c r="A126" s="103" t="s">
        <v>3</v>
      </c>
      <c r="B126" s="15">
        <v>650</v>
      </c>
      <c r="C126" s="14">
        <v>4</v>
      </c>
      <c r="D126" s="14">
        <v>12</v>
      </c>
      <c r="E126" s="13">
        <v>3400099990</v>
      </c>
      <c r="F126" s="12" t="s">
        <v>1</v>
      </c>
      <c r="G126" s="58">
        <v>30</v>
      </c>
      <c r="H126" s="59">
        <v>0</v>
      </c>
      <c r="I126" s="11"/>
      <c r="J126" s="85"/>
    </row>
    <row r="127" spans="1:10" ht="83.25" customHeight="1">
      <c r="A127" s="102" t="s">
        <v>39</v>
      </c>
      <c r="B127" s="15">
        <v>650</v>
      </c>
      <c r="C127" s="14">
        <v>4</v>
      </c>
      <c r="D127" s="14">
        <v>12</v>
      </c>
      <c r="E127" s="13" t="s">
        <v>35</v>
      </c>
      <c r="F127" s="12" t="s">
        <v>18</v>
      </c>
      <c r="G127" s="58">
        <f>G128</f>
        <v>481.3</v>
      </c>
      <c r="H127" s="59">
        <v>0</v>
      </c>
      <c r="I127" s="11"/>
      <c r="J127" s="85"/>
    </row>
    <row r="128" spans="1:10" ht="15" customHeight="1">
      <c r="A128" s="103" t="s">
        <v>38</v>
      </c>
      <c r="B128" s="15">
        <v>650</v>
      </c>
      <c r="C128" s="14">
        <v>4</v>
      </c>
      <c r="D128" s="14">
        <v>12</v>
      </c>
      <c r="E128" s="13" t="s">
        <v>35</v>
      </c>
      <c r="F128" s="12" t="s">
        <v>37</v>
      </c>
      <c r="G128" s="58">
        <f>G129</f>
        <v>481.3</v>
      </c>
      <c r="H128" s="59">
        <v>0</v>
      </c>
      <c r="I128" s="11"/>
      <c r="J128" s="85"/>
    </row>
    <row r="129" spans="1:10" ht="15" customHeight="1">
      <c r="A129" s="103" t="s">
        <v>36</v>
      </c>
      <c r="B129" s="15">
        <v>650</v>
      </c>
      <c r="C129" s="14">
        <v>4</v>
      </c>
      <c r="D129" s="14">
        <v>12</v>
      </c>
      <c r="E129" s="13" t="s">
        <v>35</v>
      </c>
      <c r="F129" s="12" t="s">
        <v>34</v>
      </c>
      <c r="G129" s="58">
        <v>481.3</v>
      </c>
      <c r="H129" s="59">
        <v>0</v>
      </c>
      <c r="I129" s="11"/>
      <c r="J129" s="85"/>
    </row>
    <row r="130" spans="1:10" ht="15" customHeight="1">
      <c r="A130" s="102" t="s">
        <v>63</v>
      </c>
      <c r="B130" s="28">
        <v>650</v>
      </c>
      <c r="C130" s="29">
        <v>5</v>
      </c>
      <c r="D130" s="29">
        <v>0</v>
      </c>
      <c r="E130" s="30" t="s">
        <v>19</v>
      </c>
      <c r="F130" s="31" t="s">
        <v>18</v>
      </c>
      <c r="G130" s="56">
        <f>G131+G140</f>
        <v>354.4</v>
      </c>
      <c r="H130" s="55">
        <v>0</v>
      </c>
      <c r="I130" s="11"/>
      <c r="J130" s="85"/>
    </row>
    <row r="131" spans="1:10" ht="15" customHeight="1">
      <c r="A131" s="103" t="s">
        <v>62</v>
      </c>
      <c r="B131" s="15">
        <v>650</v>
      </c>
      <c r="C131" s="14">
        <v>5</v>
      </c>
      <c r="D131" s="14">
        <v>1</v>
      </c>
      <c r="E131" s="13" t="s">
        <v>19</v>
      </c>
      <c r="F131" s="12" t="s">
        <v>18</v>
      </c>
      <c r="G131" s="60">
        <f>G132+G136</f>
        <v>50</v>
      </c>
      <c r="H131" s="59">
        <v>0</v>
      </c>
      <c r="I131" s="11"/>
      <c r="J131" s="85"/>
    </row>
    <row r="132" spans="1:10" ht="15" customHeight="1">
      <c r="A132" s="117" t="s">
        <v>29</v>
      </c>
      <c r="B132" s="15">
        <v>650</v>
      </c>
      <c r="C132" s="14">
        <v>5</v>
      </c>
      <c r="D132" s="14">
        <v>1</v>
      </c>
      <c r="E132" s="13">
        <v>7000099990</v>
      </c>
      <c r="F132" s="32">
        <v>0</v>
      </c>
      <c r="G132" s="58">
        <f>G133</f>
        <v>50</v>
      </c>
      <c r="H132" s="59"/>
      <c r="I132" s="11"/>
      <c r="J132" s="85"/>
    </row>
    <row r="133" spans="1:10" ht="32.25" customHeight="1">
      <c r="A133" s="103" t="s">
        <v>7</v>
      </c>
      <c r="B133" s="15">
        <v>650</v>
      </c>
      <c r="C133" s="14">
        <v>5</v>
      </c>
      <c r="D133" s="14">
        <v>1</v>
      </c>
      <c r="E133" s="13">
        <v>7000099990</v>
      </c>
      <c r="F133" s="12" t="s">
        <v>6</v>
      </c>
      <c r="G133" s="58">
        <f>G134</f>
        <v>50</v>
      </c>
      <c r="H133" s="59">
        <v>0</v>
      </c>
      <c r="I133" s="11"/>
      <c r="J133" s="85"/>
    </row>
    <row r="134" spans="1:10" ht="32.25" customHeight="1">
      <c r="A134" s="103" t="s">
        <v>5</v>
      </c>
      <c r="B134" s="15">
        <v>650</v>
      </c>
      <c r="C134" s="14">
        <v>5</v>
      </c>
      <c r="D134" s="14">
        <v>1</v>
      </c>
      <c r="E134" s="13">
        <v>7000099990</v>
      </c>
      <c r="F134" s="12" t="s">
        <v>4</v>
      </c>
      <c r="G134" s="58">
        <f>G135</f>
        <v>50</v>
      </c>
      <c r="H134" s="59">
        <v>0</v>
      </c>
      <c r="I134" s="11"/>
      <c r="J134" s="85"/>
    </row>
    <row r="135" spans="1:10" ht="32.25" customHeight="1">
      <c r="A135" s="103" t="s">
        <v>3</v>
      </c>
      <c r="B135" s="15">
        <v>650</v>
      </c>
      <c r="C135" s="14">
        <v>5</v>
      </c>
      <c r="D135" s="14">
        <v>1</v>
      </c>
      <c r="E135" s="13">
        <v>7000099990</v>
      </c>
      <c r="F135" s="32">
        <v>244</v>
      </c>
      <c r="G135" s="58">
        <v>50</v>
      </c>
      <c r="H135" s="59">
        <v>0</v>
      </c>
      <c r="I135" s="11"/>
      <c r="J135" s="85"/>
    </row>
    <row r="136" spans="1:10" ht="49.5" customHeight="1">
      <c r="A136" s="102" t="s">
        <v>119</v>
      </c>
      <c r="B136" s="34">
        <v>650</v>
      </c>
      <c r="C136" s="35">
        <v>5</v>
      </c>
      <c r="D136" s="35">
        <v>1</v>
      </c>
      <c r="E136" s="111">
        <v>1100099990</v>
      </c>
      <c r="F136" s="37" t="s">
        <v>18</v>
      </c>
      <c r="G136" s="60">
        <f>G137</f>
        <v>0</v>
      </c>
      <c r="H136" s="61">
        <v>0</v>
      </c>
      <c r="I136" s="11"/>
      <c r="J136" s="85"/>
    </row>
    <row r="137" spans="1:10" ht="32.25" customHeight="1">
      <c r="A137" s="103" t="s">
        <v>7</v>
      </c>
      <c r="B137" s="15">
        <v>650</v>
      </c>
      <c r="C137" s="14">
        <v>5</v>
      </c>
      <c r="D137" s="14">
        <v>1</v>
      </c>
      <c r="E137" s="111">
        <v>1100099990</v>
      </c>
      <c r="F137" s="12" t="s">
        <v>6</v>
      </c>
      <c r="G137" s="58">
        <f>G138</f>
        <v>0</v>
      </c>
      <c r="H137" s="59">
        <v>0</v>
      </c>
      <c r="I137" s="11"/>
      <c r="J137" s="85"/>
    </row>
    <row r="138" spans="1:10" ht="32.25" customHeight="1">
      <c r="A138" s="103" t="s">
        <v>5</v>
      </c>
      <c r="B138" s="15">
        <v>650</v>
      </c>
      <c r="C138" s="14">
        <v>5</v>
      </c>
      <c r="D138" s="14">
        <v>1</v>
      </c>
      <c r="E138" s="111">
        <v>1100099990</v>
      </c>
      <c r="F138" s="12" t="s">
        <v>4</v>
      </c>
      <c r="G138" s="58">
        <f>G139</f>
        <v>0</v>
      </c>
      <c r="H138" s="59">
        <v>0</v>
      </c>
      <c r="I138" s="11"/>
      <c r="J138" s="85"/>
    </row>
    <row r="139" spans="1:10" ht="32.25" customHeight="1">
      <c r="A139" s="103" t="s">
        <v>3</v>
      </c>
      <c r="B139" s="15">
        <v>650</v>
      </c>
      <c r="C139" s="14">
        <v>5</v>
      </c>
      <c r="D139" s="14">
        <v>1</v>
      </c>
      <c r="E139" s="111">
        <v>1100099990</v>
      </c>
      <c r="F139" s="12" t="s">
        <v>1</v>
      </c>
      <c r="G139" s="58">
        <v>0</v>
      </c>
      <c r="H139" s="59">
        <v>0</v>
      </c>
      <c r="I139" s="11"/>
      <c r="J139" s="85"/>
    </row>
    <row r="140" spans="1:10" ht="15" customHeight="1">
      <c r="A140" s="102" t="s">
        <v>61</v>
      </c>
      <c r="B140" s="15">
        <v>650</v>
      </c>
      <c r="C140" s="14">
        <v>5</v>
      </c>
      <c r="D140" s="14">
        <v>3</v>
      </c>
      <c r="E140" s="13" t="s">
        <v>19</v>
      </c>
      <c r="F140" s="12" t="s">
        <v>18</v>
      </c>
      <c r="G140" s="58">
        <f>G141+G148</f>
        <v>304.4</v>
      </c>
      <c r="H140" s="59">
        <v>0</v>
      </c>
      <c r="I140" s="11"/>
      <c r="J140" s="85"/>
    </row>
    <row r="141" spans="1:10" ht="115.5" customHeight="1">
      <c r="A141" s="101" t="s">
        <v>152</v>
      </c>
      <c r="B141" s="15">
        <v>650</v>
      </c>
      <c r="C141" s="14">
        <v>5</v>
      </c>
      <c r="D141" s="14">
        <v>3</v>
      </c>
      <c r="E141" s="13" t="s">
        <v>60</v>
      </c>
      <c r="F141" s="12" t="s">
        <v>18</v>
      </c>
      <c r="G141" s="58">
        <f aca="true" t="shared" si="3" ref="G141:G146">G142</f>
        <v>304.4</v>
      </c>
      <c r="H141" s="59">
        <v>0</v>
      </c>
      <c r="I141" s="11"/>
      <c r="J141" s="85"/>
    </row>
    <row r="142" spans="1:10" ht="52.5" customHeight="1">
      <c r="A142" s="103" t="s">
        <v>59</v>
      </c>
      <c r="B142" s="15">
        <v>650</v>
      </c>
      <c r="C142" s="14">
        <v>5</v>
      </c>
      <c r="D142" s="14">
        <v>3</v>
      </c>
      <c r="E142" s="13" t="s">
        <v>58</v>
      </c>
      <c r="F142" s="12" t="s">
        <v>18</v>
      </c>
      <c r="G142" s="58">
        <f t="shared" si="3"/>
        <v>304.4</v>
      </c>
      <c r="H142" s="59">
        <v>0</v>
      </c>
      <c r="I142" s="11"/>
      <c r="J142" s="85"/>
    </row>
    <row r="143" spans="1:10" ht="24.75" customHeight="1">
      <c r="A143" s="103" t="s">
        <v>57</v>
      </c>
      <c r="B143" s="15">
        <v>650</v>
      </c>
      <c r="C143" s="14">
        <v>5</v>
      </c>
      <c r="D143" s="14">
        <v>3</v>
      </c>
      <c r="E143" s="13" t="s">
        <v>56</v>
      </c>
      <c r="F143" s="12" t="s">
        <v>18</v>
      </c>
      <c r="G143" s="58">
        <f t="shared" si="3"/>
        <v>304.4</v>
      </c>
      <c r="H143" s="59">
        <v>0</v>
      </c>
      <c r="I143" s="11"/>
      <c r="J143" s="85"/>
    </row>
    <row r="144" spans="1:10" ht="85.5" customHeight="1">
      <c r="A144" s="103" t="s">
        <v>55</v>
      </c>
      <c r="B144" s="15">
        <v>650</v>
      </c>
      <c r="C144" s="14">
        <v>5</v>
      </c>
      <c r="D144" s="14">
        <v>3</v>
      </c>
      <c r="E144" s="13" t="s">
        <v>54</v>
      </c>
      <c r="F144" s="12" t="s">
        <v>18</v>
      </c>
      <c r="G144" s="58">
        <f t="shared" si="3"/>
        <v>304.4</v>
      </c>
      <c r="H144" s="59">
        <v>0</v>
      </c>
      <c r="I144" s="11"/>
      <c r="J144" s="85"/>
    </row>
    <row r="145" spans="1:10" ht="32.25" customHeight="1">
      <c r="A145" s="103" t="s">
        <v>7</v>
      </c>
      <c r="B145" s="15">
        <v>650</v>
      </c>
      <c r="C145" s="14">
        <v>5</v>
      </c>
      <c r="D145" s="14">
        <v>3</v>
      </c>
      <c r="E145" s="13" t="s">
        <v>54</v>
      </c>
      <c r="F145" s="12" t="s">
        <v>6</v>
      </c>
      <c r="G145" s="58">
        <f t="shared" si="3"/>
        <v>304.4</v>
      </c>
      <c r="H145" s="59">
        <v>0</v>
      </c>
      <c r="I145" s="11"/>
      <c r="J145" s="85"/>
    </row>
    <row r="146" spans="1:10" ht="32.25" customHeight="1">
      <c r="A146" s="103" t="s">
        <v>5</v>
      </c>
      <c r="B146" s="15">
        <v>650</v>
      </c>
      <c r="C146" s="14">
        <v>5</v>
      </c>
      <c r="D146" s="14">
        <v>3</v>
      </c>
      <c r="E146" s="13" t="s">
        <v>54</v>
      </c>
      <c r="F146" s="12" t="s">
        <v>4</v>
      </c>
      <c r="G146" s="58">
        <f t="shared" si="3"/>
        <v>304.4</v>
      </c>
      <c r="H146" s="59">
        <v>0</v>
      </c>
      <c r="I146" s="11"/>
      <c r="J146" s="85"/>
    </row>
    <row r="147" spans="1:10" ht="32.25" customHeight="1">
      <c r="A147" s="103" t="s">
        <v>3</v>
      </c>
      <c r="B147" s="15">
        <v>650</v>
      </c>
      <c r="C147" s="14">
        <v>5</v>
      </c>
      <c r="D147" s="14">
        <v>3</v>
      </c>
      <c r="E147" s="13" t="s">
        <v>54</v>
      </c>
      <c r="F147" s="12" t="s">
        <v>1</v>
      </c>
      <c r="G147" s="58">
        <v>304.4</v>
      </c>
      <c r="H147" s="59">
        <v>0</v>
      </c>
      <c r="I147" s="11"/>
      <c r="J147" s="85"/>
    </row>
    <row r="148" spans="1:10" ht="15" customHeight="1">
      <c r="A148" s="103" t="s">
        <v>29</v>
      </c>
      <c r="B148" s="15">
        <v>650</v>
      </c>
      <c r="C148" s="14">
        <v>5</v>
      </c>
      <c r="D148" s="14">
        <v>3</v>
      </c>
      <c r="E148" s="13" t="s">
        <v>23</v>
      </c>
      <c r="F148" s="12" t="s">
        <v>18</v>
      </c>
      <c r="G148" s="60">
        <f>G149</f>
        <v>0</v>
      </c>
      <c r="H148" s="59">
        <v>0</v>
      </c>
      <c r="I148" s="11"/>
      <c r="J148" s="85"/>
    </row>
    <row r="149" spans="1:10" ht="32.25" customHeight="1">
      <c r="A149" s="103" t="s">
        <v>7</v>
      </c>
      <c r="B149" s="15">
        <v>650</v>
      </c>
      <c r="C149" s="14">
        <v>5</v>
      </c>
      <c r="D149" s="14">
        <v>3</v>
      </c>
      <c r="E149" s="13" t="s">
        <v>23</v>
      </c>
      <c r="F149" s="12" t="s">
        <v>6</v>
      </c>
      <c r="G149" s="58">
        <f>G150</f>
        <v>0</v>
      </c>
      <c r="H149" s="59">
        <v>0</v>
      </c>
      <c r="I149" s="11"/>
      <c r="J149" s="85"/>
    </row>
    <row r="150" spans="1:10" ht="32.25" customHeight="1">
      <c r="A150" s="103" t="s">
        <v>5</v>
      </c>
      <c r="B150" s="15">
        <v>650</v>
      </c>
      <c r="C150" s="14">
        <v>5</v>
      </c>
      <c r="D150" s="14">
        <v>3</v>
      </c>
      <c r="E150" s="13" t="s">
        <v>23</v>
      </c>
      <c r="F150" s="12" t="s">
        <v>4</v>
      </c>
      <c r="G150" s="58">
        <f>G151</f>
        <v>0</v>
      </c>
      <c r="H150" s="59">
        <v>0</v>
      </c>
      <c r="I150" s="11"/>
      <c r="J150" s="85"/>
    </row>
    <row r="151" spans="1:10" ht="32.25" customHeight="1">
      <c r="A151" s="103" t="s">
        <v>3</v>
      </c>
      <c r="B151" s="15">
        <v>650</v>
      </c>
      <c r="C151" s="14">
        <v>5</v>
      </c>
      <c r="D151" s="14">
        <v>3</v>
      </c>
      <c r="E151" s="13" t="s">
        <v>23</v>
      </c>
      <c r="F151" s="12" t="s">
        <v>1</v>
      </c>
      <c r="G151" s="58">
        <v>0</v>
      </c>
      <c r="H151" s="59">
        <v>0</v>
      </c>
      <c r="I151" s="11"/>
      <c r="J151" s="85"/>
    </row>
    <row r="152" spans="1:10" ht="32.25" customHeight="1">
      <c r="A152" s="101" t="s">
        <v>155</v>
      </c>
      <c r="B152" s="124">
        <v>650</v>
      </c>
      <c r="C152" s="125">
        <v>6</v>
      </c>
      <c r="D152" s="125">
        <v>0</v>
      </c>
      <c r="E152" s="126">
        <v>0</v>
      </c>
      <c r="F152" s="128">
        <v>0</v>
      </c>
      <c r="G152" s="127">
        <f aca="true" t="shared" si="4" ref="G152:H156">G153</f>
        <v>1.1</v>
      </c>
      <c r="H152" s="129">
        <f t="shared" si="4"/>
        <v>1.1</v>
      </c>
      <c r="I152" s="11"/>
      <c r="J152" s="85"/>
    </row>
    <row r="153" spans="1:10" ht="32.25" customHeight="1">
      <c r="A153" s="101" t="s">
        <v>156</v>
      </c>
      <c r="B153" s="15">
        <v>650</v>
      </c>
      <c r="C153" s="14">
        <v>6</v>
      </c>
      <c r="D153" s="14">
        <v>5</v>
      </c>
      <c r="E153" s="13">
        <v>0</v>
      </c>
      <c r="F153" s="32">
        <v>0</v>
      </c>
      <c r="G153" s="58">
        <f t="shared" si="4"/>
        <v>1.1</v>
      </c>
      <c r="H153" s="59">
        <f t="shared" si="4"/>
        <v>1.1</v>
      </c>
      <c r="I153" s="11"/>
      <c r="J153" s="85"/>
    </row>
    <row r="154" spans="1:10" ht="32.25" customHeight="1">
      <c r="A154" s="101" t="s">
        <v>157</v>
      </c>
      <c r="B154" s="15">
        <v>650</v>
      </c>
      <c r="C154" s="14">
        <v>6</v>
      </c>
      <c r="D154" s="14">
        <v>5</v>
      </c>
      <c r="E154" s="13">
        <v>1500184290</v>
      </c>
      <c r="F154" s="32">
        <v>0</v>
      </c>
      <c r="G154" s="58">
        <f t="shared" si="4"/>
        <v>1.1</v>
      </c>
      <c r="H154" s="59">
        <f t="shared" si="4"/>
        <v>1.1</v>
      </c>
      <c r="I154" s="11"/>
      <c r="J154" s="85"/>
    </row>
    <row r="155" spans="1:10" ht="32.25" customHeight="1">
      <c r="A155" s="103" t="s">
        <v>17</v>
      </c>
      <c r="B155" s="15">
        <v>650</v>
      </c>
      <c r="C155" s="14">
        <v>6</v>
      </c>
      <c r="D155" s="14">
        <v>5</v>
      </c>
      <c r="E155" s="13">
        <v>1500184290</v>
      </c>
      <c r="F155" s="32">
        <v>100</v>
      </c>
      <c r="G155" s="58">
        <f t="shared" si="4"/>
        <v>1.1</v>
      </c>
      <c r="H155" s="59">
        <f t="shared" si="4"/>
        <v>1.1</v>
      </c>
      <c r="I155" s="11"/>
      <c r="J155" s="85"/>
    </row>
    <row r="156" spans="1:10" ht="32.25" customHeight="1">
      <c r="A156" s="103" t="s">
        <v>71</v>
      </c>
      <c r="B156" s="15">
        <v>650</v>
      </c>
      <c r="C156" s="14">
        <v>6</v>
      </c>
      <c r="D156" s="14">
        <v>5</v>
      </c>
      <c r="E156" s="13">
        <v>1500184290</v>
      </c>
      <c r="F156" s="32">
        <v>120</v>
      </c>
      <c r="G156" s="58">
        <f t="shared" si="4"/>
        <v>1.1</v>
      </c>
      <c r="H156" s="59">
        <f t="shared" si="4"/>
        <v>1.1</v>
      </c>
      <c r="I156" s="11"/>
      <c r="J156" s="85"/>
    </row>
    <row r="157" spans="1:10" ht="32.25" customHeight="1">
      <c r="A157" s="103" t="s">
        <v>84</v>
      </c>
      <c r="B157" s="15">
        <v>650</v>
      </c>
      <c r="C157" s="14">
        <v>6</v>
      </c>
      <c r="D157" s="14">
        <v>5</v>
      </c>
      <c r="E157" s="13">
        <v>1500184290</v>
      </c>
      <c r="F157" s="32">
        <v>121</v>
      </c>
      <c r="G157" s="58">
        <v>1.1</v>
      </c>
      <c r="H157" s="59">
        <v>1.1</v>
      </c>
      <c r="I157" s="11"/>
      <c r="J157" s="85"/>
    </row>
    <row r="158" spans="1:10" ht="32.25" customHeight="1">
      <c r="A158" s="118" t="s">
        <v>154</v>
      </c>
      <c r="B158" s="15">
        <v>650</v>
      </c>
      <c r="C158" s="14">
        <v>7</v>
      </c>
      <c r="D158" s="14">
        <v>7</v>
      </c>
      <c r="E158" s="110">
        <v>3200099990</v>
      </c>
      <c r="F158" s="12" t="s">
        <v>18</v>
      </c>
      <c r="G158" s="58">
        <f aca="true" t="shared" si="5" ref="G158:H160">G159</f>
        <v>0</v>
      </c>
      <c r="H158" s="59">
        <f t="shared" si="5"/>
        <v>0</v>
      </c>
      <c r="I158" s="11"/>
      <c r="J158" s="85"/>
    </row>
    <row r="159" spans="1:10" ht="32.25" customHeight="1">
      <c r="A159" s="103" t="s">
        <v>7</v>
      </c>
      <c r="B159" s="15">
        <v>650</v>
      </c>
      <c r="C159" s="14">
        <v>7</v>
      </c>
      <c r="D159" s="14">
        <v>7</v>
      </c>
      <c r="E159" s="110">
        <v>3200099990</v>
      </c>
      <c r="F159" s="12" t="s">
        <v>6</v>
      </c>
      <c r="G159" s="58">
        <f t="shared" si="5"/>
        <v>0</v>
      </c>
      <c r="H159" s="59">
        <f t="shared" si="5"/>
        <v>0</v>
      </c>
      <c r="I159" s="11"/>
      <c r="J159" s="85"/>
    </row>
    <row r="160" spans="1:10" ht="32.25" customHeight="1">
      <c r="A160" s="103" t="s">
        <v>5</v>
      </c>
      <c r="B160" s="15">
        <v>650</v>
      </c>
      <c r="C160" s="14">
        <v>7</v>
      </c>
      <c r="D160" s="14">
        <v>7</v>
      </c>
      <c r="E160" s="110">
        <v>3200099990</v>
      </c>
      <c r="F160" s="12" t="s">
        <v>4</v>
      </c>
      <c r="G160" s="58">
        <f t="shared" si="5"/>
        <v>0</v>
      </c>
      <c r="H160" s="59">
        <f t="shared" si="5"/>
        <v>0</v>
      </c>
      <c r="I160" s="11"/>
      <c r="J160" s="85"/>
    </row>
    <row r="161" spans="1:10" ht="32.25" customHeight="1">
      <c r="A161" s="103" t="s">
        <v>3</v>
      </c>
      <c r="B161" s="15">
        <v>650</v>
      </c>
      <c r="C161" s="14">
        <v>7</v>
      </c>
      <c r="D161" s="14">
        <v>7</v>
      </c>
      <c r="E161" s="110">
        <v>3200099990</v>
      </c>
      <c r="F161" s="12" t="s">
        <v>1</v>
      </c>
      <c r="G161" s="58">
        <v>0</v>
      </c>
      <c r="H161" s="59">
        <v>0</v>
      </c>
      <c r="I161" s="11"/>
      <c r="J161" s="85"/>
    </row>
    <row r="162" spans="1:10" ht="61.5" customHeight="1">
      <c r="A162" s="102" t="s">
        <v>123</v>
      </c>
      <c r="B162" s="34">
        <v>650</v>
      </c>
      <c r="C162" s="35">
        <v>0</v>
      </c>
      <c r="D162" s="35">
        <v>0</v>
      </c>
      <c r="E162" s="36">
        <v>0</v>
      </c>
      <c r="F162" s="41">
        <v>0</v>
      </c>
      <c r="G162" s="60">
        <f>G165+G171+G175+G178+G200</f>
        <v>8866.5</v>
      </c>
      <c r="H162" s="61">
        <f>H165+H171+H175+H178+H200</f>
        <v>0</v>
      </c>
      <c r="I162" s="11"/>
      <c r="J162" s="85"/>
    </row>
    <row r="163" spans="1:10" ht="15" customHeight="1">
      <c r="A163" s="102" t="s">
        <v>53</v>
      </c>
      <c r="B163" s="28">
        <v>650</v>
      </c>
      <c r="C163" s="29">
        <v>8</v>
      </c>
      <c r="D163" s="29">
        <v>0</v>
      </c>
      <c r="E163" s="30" t="s">
        <v>19</v>
      </c>
      <c r="F163" s="31" t="s">
        <v>18</v>
      </c>
      <c r="G163" s="56">
        <f>G164+G182+G185</f>
        <v>9367.3</v>
      </c>
      <c r="H163" s="57">
        <f>H164+H182+H185</f>
        <v>0</v>
      </c>
      <c r="I163" s="11"/>
      <c r="J163" s="85"/>
    </row>
    <row r="164" spans="1:10" ht="15" customHeight="1">
      <c r="A164" s="101" t="s">
        <v>52</v>
      </c>
      <c r="B164" s="15">
        <v>650</v>
      </c>
      <c r="C164" s="14">
        <v>8</v>
      </c>
      <c r="D164" s="14">
        <v>1</v>
      </c>
      <c r="E164" s="13">
        <v>510000590</v>
      </c>
      <c r="F164" s="32">
        <v>0</v>
      </c>
      <c r="G164" s="58">
        <f>G165+G171+G175+G178</f>
        <v>8024.5</v>
      </c>
      <c r="H164" s="59">
        <f>H165+H171+H175+H178</f>
        <v>0</v>
      </c>
      <c r="I164" s="11"/>
      <c r="J164" s="85"/>
    </row>
    <row r="165" spans="1:10" ht="69.75" customHeight="1">
      <c r="A165" s="103" t="s">
        <v>17</v>
      </c>
      <c r="B165" s="15">
        <v>650</v>
      </c>
      <c r="C165" s="14">
        <v>8</v>
      </c>
      <c r="D165" s="14">
        <v>1</v>
      </c>
      <c r="E165" s="13">
        <v>510000590</v>
      </c>
      <c r="F165" s="12" t="s">
        <v>16</v>
      </c>
      <c r="G165" s="58">
        <f>G166</f>
        <v>5620</v>
      </c>
      <c r="H165" s="59">
        <v>0</v>
      </c>
      <c r="I165" s="11"/>
      <c r="J165" s="85"/>
    </row>
    <row r="166" spans="1:10" ht="27.75" customHeight="1">
      <c r="A166" s="103" t="s">
        <v>15</v>
      </c>
      <c r="B166" s="15">
        <v>650</v>
      </c>
      <c r="C166" s="14">
        <v>8</v>
      </c>
      <c r="D166" s="14">
        <v>1</v>
      </c>
      <c r="E166" s="13">
        <v>510000590</v>
      </c>
      <c r="F166" s="12" t="s">
        <v>14</v>
      </c>
      <c r="G166" s="58">
        <f>SUM(G167:G170)</f>
        <v>5620</v>
      </c>
      <c r="H166" s="59">
        <v>0</v>
      </c>
      <c r="I166" s="11"/>
      <c r="J166" s="85"/>
    </row>
    <row r="167" spans="1:10" ht="26.25" customHeight="1">
      <c r="A167" s="103" t="s">
        <v>13</v>
      </c>
      <c r="B167" s="15">
        <v>650</v>
      </c>
      <c r="C167" s="14">
        <v>8</v>
      </c>
      <c r="D167" s="14">
        <v>1</v>
      </c>
      <c r="E167" s="13">
        <v>510000590</v>
      </c>
      <c r="F167" s="12" t="s">
        <v>12</v>
      </c>
      <c r="G167" s="58">
        <v>4275</v>
      </c>
      <c r="H167" s="59">
        <v>0</v>
      </c>
      <c r="I167" s="11"/>
      <c r="J167" s="85"/>
    </row>
    <row r="168" spans="1:10" ht="41.25" customHeight="1">
      <c r="A168" s="103" t="s">
        <v>11</v>
      </c>
      <c r="B168" s="15">
        <v>650</v>
      </c>
      <c r="C168" s="14">
        <v>8</v>
      </c>
      <c r="D168" s="14">
        <v>1</v>
      </c>
      <c r="E168" s="13">
        <v>510000590</v>
      </c>
      <c r="F168" s="12" t="s">
        <v>10</v>
      </c>
      <c r="G168" s="58">
        <v>55</v>
      </c>
      <c r="H168" s="59">
        <v>0</v>
      </c>
      <c r="I168" s="11"/>
      <c r="J168" s="85"/>
    </row>
    <row r="169" spans="1:10" ht="60.75" customHeight="1">
      <c r="A169" s="103" t="s">
        <v>51</v>
      </c>
      <c r="B169" s="15">
        <v>650</v>
      </c>
      <c r="C169" s="14">
        <v>8</v>
      </c>
      <c r="D169" s="14">
        <v>1</v>
      </c>
      <c r="E169" s="13">
        <v>510000590</v>
      </c>
      <c r="F169" s="12" t="s">
        <v>50</v>
      </c>
      <c r="G169" s="58">
        <v>0</v>
      </c>
      <c r="H169" s="59">
        <v>0</v>
      </c>
      <c r="I169" s="11"/>
      <c r="J169" s="85"/>
    </row>
    <row r="170" spans="1:10" ht="54.75" customHeight="1">
      <c r="A170" s="103" t="s">
        <v>9</v>
      </c>
      <c r="B170" s="15">
        <v>650</v>
      </c>
      <c r="C170" s="14">
        <v>8</v>
      </c>
      <c r="D170" s="14">
        <v>1</v>
      </c>
      <c r="E170" s="13">
        <v>510000590</v>
      </c>
      <c r="F170" s="12" t="s">
        <v>8</v>
      </c>
      <c r="G170" s="58">
        <v>1290</v>
      </c>
      <c r="H170" s="59">
        <v>0</v>
      </c>
      <c r="I170" s="11"/>
      <c r="J170" s="85"/>
    </row>
    <row r="171" spans="1:10" ht="37.5" customHeight="1">
      <c r="A171" s="103" t="s">
        <v>7</v>
      </c>
      <c r="B171" s="15">
        <v>650</v>
      </c>
      <c r="C171" s="14">
        <v>8</v>
      </c>
      <c r="D171" s="14">
        <v>1</v>
      </c>
      <c r="E171" s="13">
        <v>510000590</v>
      </c>
      <c r="F171" s="12" t="s">
        <v>6</v>
      </c>
      <c r="G171" s="58">
        <f>G172</f>
        <v>2134.5</v>
      </c>
      <c r="H171" s="59">
        <v>0</v>
      </c>
      <c r="I171" s="11"/>
      <c r="J171" s="85"/>
    </row>
    <row r="172" spans="1:10" ht="39" customHeight="1">
      <c r="A172" s="103" t="s">
        <v>5</v>
      </c>
      <c r="B172" s="15">
        <v>650</v>
      </c>
      <c r="C172" s="14">
        <v>8</v>
      </c>
      <c r="D172" s="14">
        <v>1</v>
      </c>
      <c r="E172" s="13">
        <v>510000590</v>
      </c>
      <c r="F172" s="12" t="s">
        <v>4</v>
      </c>
      <c r="G172" s="58">
        <f>SUM(G173:G174)</f>
        <v>2134.5</v>
      </c>
      <c r="H172" s="59">
        <v>0</v>
      </c>
      <c r="I172" s="11"/>
      <c r="J172" s="85"/>
    </row>
    <row r="173" spans="1:10" ht="32.25" customHeight="1">
      <c r="A173" s="103" t="s">
        <v>49</v>
      </c>
      <c r="B173" s="15">
        <v>650</v>
      </c>
      <c r="C173" s="14">
        <v>8</v>
      </c>
      <c r="D173" s="14">
        <v>1</v>
      </c>
      <c r="E173" s="13">
        <v>510000590</v>
      </c>
      <c r="F173" s="12" t="s">
        <v>48</v>
      </c>
      <c r="G173" s="58">
        <v>160</v>
      </c>
      <c r="H173" s="59">
        <v>0</v>
      </c>
      <c r="I173" s="11"/>
      <c r="J173" s="85"/>
    </row>
    <row r="174" spans="1:10" ht="32.25" customHeight="1">
      <c r="A174" s="103" t="s">
        <v>3</v>
      </c>
      <c r="B174" s="15">
        <v>650</v>
      </c>
      <c r="C174" s="14">
        <v>8</v>
      </c>
      <c r="D174" s="14">
        <v>1</v>
      </c>
      <c r="E174" s="13">
        <v>510000590</v>
      </c>
      <c r="F174" s="12" t="s">
        <v>1</v>
      </c>
      <c r="G174" s="58">
        <v>1974.5</v>
      </c>
      <c r="H174" s="59">
        <v>0</v>
      </c>
      <c r="I174" s="11"/>
      <c r="J174" s="85"/>
    </row>
    <row r="175" spans="1:10" ht="26.25" customHeight="1">
      <c r="A175" s="117" t="s">
        <v>120</v>
      </c>
      <c r="B175" s="15">
        <v>650</v>
      </c>
      <c r="C175" s="14">
        <v>8</v>
      </c>
      <c r="D175" s="14">
        <v>1</v>
      </c>
      <c r="E175" s="13">
        <v>510000590</v>
      </c>
      <c r="F175" s="32">
        <v>300</v>
      </c>
      <c r="G175" s="58">
        <f>G176</f>
        <v>0</v>
      </c>
      <c r="H175" s="59"/>
      <c r="I175" s="11"/>
      <c r="J175" s="85"/>
    </row>
    <row r="176" spans="1:10" ht="25.5" customHeight="1">
      <c r="A176" s="119" t="s">
        <v>121</v>
      </c>
      <c r="B176" s="15">
        <v>650</v>
      </c>
      <c r="C176" s="14">
        <v>8</v>
      </c>
      <c r="D176" s="14">
        <v>1</v>
      </c>
      <c r="E176" s="13">
        <v>510000590</v>
      </c>
      <c r="F176" s="32">
        <v>320</v>
      </c>
      <c r="G176" s="58">
        <f>G177</f>
        <v>0</v>
      </c>
      <c r="H176" s="59"/>
      <c r="I176" s="11"/>
      <c r="J176" s="85"/>
    </row>
    <row r="177" spans="1:10" ht="37.5" customHeight="1">
      <c r="A177" s="120" t="s">
        <v>122</v>
      </c>
      <c r="B177" s="15">
        <v>650</v>
      </c>
      <c r="C177" s="14">
        <v>8</v>
      </c>
      <c r="D177" s="14">
        <v>1</v>
      </c>
      <c r="E177" s="13">
        <v>510000590</v>
      </c>
      <c r="F177" s="32">
        <v>321</v>
      </c>
      <c r="G177" s="58"/>
      <c r="H177" s="59"/>
      <c r="I177" s="11"/>
      <c r="J177" s="85"/>
    </row>
    <row r="178" spans="1:10" ht="15" customHeight="1">
      <c r="A178" s="103" t="s">
        <v>47</v>
      </c>
      <c r="B178" s="15">
        <v>650</v>
      </c>
      <c r="C178" s="14">
        <v>8</v>
      </c>
      <c r="D178" s="14">
        <v>1</v>
      </c>
      <c r="E178" s="13">
        <v>510000590</v>
      </c>
      <c r="F178" s="12" t="s">
        <v>46</v>
      </c>
      <c r="G178" s="58">
        <f>G179</f>
        <v>270</v>
      </c>
      <c r="H178" s="59">
        <v>0</v>
      </c>
      <c r="I178" s="11"/>
      <c r="J178" s="85"/>
    </row>
    <row r="179" spans="1:10" ht="15" customHeight="1">
      <c r="A179" s="103" t="s">
        <v>45</v>
      </c>
      <c r="B179" s="15">
        <v>650</v>
      </c>
      <c r="C179" s="14">
        <v>8</v>
      </c>
      <c r="D179" s="14">
        <v>1</v>
      </c>
      <c r="E179" s="13">
        <v>510000590</v>
      </c>
      <c r="F179" s="12" t="s">
        <v>44</v>
      </c>
      <c r="G179" s="58">
        <f>SUM(G180:G181)</f>
        <v>270</v>
      </c>
      <c r="H179" s="59">
        <v>0</v>
      </c>
      <c r="I179" s="11"/>
      <c r="J179" s="85"/>
    </row>
    <row r="180" spans="1:10" ht="28.5" customHeight="1">
      <c r="A180" s="103" t="s">
        <v>43</v>
      </c>
      <c r="B180" s="15">
        <v>650</v>
      </c>
      <c r="C180" s="14">
        <v>8</v>
      </c>
      <c r="D180" s="14">
        <v>1</v>
      </c>
      <c r="E180" s="13">
        <v>510000590</v>
      </c>
      <c r="F180" s="12" t="s">
        <v>42</v>
      </c>
      <c r="G180" s="58">
        <v>270</v>
      </c>
      <c r="H180" s="59">
        <v>0</v>
      </c>
      <c r="I180" s="11"/>
      <c r="J180" s="85"/>
    </row>
    <row r="181" spans="1:10" ht="15" customHeight="1">
      <c r="A181" s="103" t="s">
        <v>41</v>
      </c>
      <c r="B181" s="15">
        <v>650</v>
      </c>
      <c r="C181" s="14">
        <v>8</v>
      </c>
      <c r="D181" s="14">
        <v>1</v>
      </c>
      <c r="E181" s="13">
        <v>510000590</v>
      </c>
      <c r="F181" s="12" t="s">
        <v>40</v>
      </c>
      <c r="G181" s="58">
        <v>0</v>
      </c>
      <c r="H181" s="59">
        <v>0</v>
      </c>
      <c r="I181" s="11"/>
      <c r="J181" s="85"/>
    </row>
    <row r="182" spans="1:10" ht="82.5" customHeight="1">
      <c r="A182" s="101" t="s">
        <v>39</v>
      </c>
      <c r="B182" s="15">
        <v>650</v>
      </c>
      <c r="C182" s="14">
        <v>8</v>
      </c>
      <c r="D182" s="14">
        <v>1</v>
      </c>
      <c r="E182" s="13" t="s">
        <v>35</v>
      </c>
      <c r="F182" s="12" t="s">
        <v>18</v>
      </c>
      <c r="G182" s="58">
        <f>G183</f>
        <v>1342.8</v>
      </c>
      <c r="H182" s="59">
        <v>0</v>
      </c>
      <c r="I182" s="11"/>
      <c r="J182" s="85"/>
    </row>
    <row r="183" spans="1:10" ht="15" customHeight="1">
      <c r="A183" s="103" t="s">
        <v>38</v>
      </c>
      <c r="B183" s="15">
        <v>650</v>
      </c>
      <c r="C183" s="14">
        <v>8</v>
      </c>
      <c r="D183" s="14">
        <v>1</v>
      </c>
      <c r="E183" s="13" t="s">
        <v>35</v>
      </c>
      <c r="F183" s="12" t="s">
        <v>37</v>
      </c>
      <c r="G183" s="58">
        <f>G184</f>
        <v>1342.8</v>
      </c>
      <c r="H183" s="59">
        <v>0</v>
      </c>
      <c r="I183" s="11"/>
      <c r="J183" s="85"/>
    </row>
    <row r="184" spans="1:10" ht="15" customHeight="1">
      <c r="A184" s="103" t="s">
        <v>36</v>
      </c>
      <c r="B184" s="15">
        <v>650</v>
      </c>
      <c r="C184" s="14">
        <v>8</v>
      </c>
      <c r="D184" s="14">
        <v>1</v>
      </c>
      <c r="E184" s="13" t="s">
        <v>35</v>
      </c>
      <c r="F184" s="12" t="s">
        <v>34</v>
      </c>
      <c r="G184" s="58">
        <v>1342.8</v>
      </c>
      <c r="H184" s="59">
        <v>0</v>
      </c>
      <c r="I184" s="11"/>
      <c r="J184" s="85"/>
    </row>
    <row r="185" spans="1:10" ht="105.75" customHeight="1">
      <c r="A185" s="101" t="s">
        <v>146</v>
      </c>
      <c r="B185" s="107">
        <v>650</v>
      </c>
      <c r="C185" s="14">
        <v>8</v>
      </c>
      <c r="D185" s="14">
        <v>1</v>
      </c>
      <c r="E185" s="90" t="s">
        <v>144</v>
      </c>
      <c r="F185" s="32">
        <v>0</v>
      </c>
      <c r="G185" s="75">
        <f aca="true" t="shared" si="6" ref="G185:H187">G186</f>
        <v>0</v>
      </c>
      <c r="H185" s="59">
        <f t="shared" si="6"/>
        <v>0</v>
      </c>
      <c r="I185" s="74"/>
      <c r="J185" s="85"/>
    </row>
    <row r="186" spans="1:10" ht="33.75" customHeight="1">
      <c r="A186" s="103" t="s">
        <v>7</v>
      </c>
      <c r="B186" s="107">
        <v>650</v>
      </c>
      <c r="C186" s="14">
        <v>8</v>
      </c>
      <c r="D186" s="14">
        <v>1</v>
      </c>
      <c r="E186" s="90" t="s">
        <v>144</v>
      </c>
      <c r="F186" s="67">
        <v>200</v>
      </c>
      <c r="G186" s="62">
        <f t="shared" si="6"/>
        <v>0</v>
      </c>
      <c r="H186" s="71">
        <f t="shared" si="6"/>
        <v>0</v>
      </c>
      <c r="I186" s="45"/>
      <c r="J186" s="85"/>
    </row>
    <row r="187" spans="1:9" ht="32.25" customHeight="1">
      <c r="A187" s="103" t="s">
        <v>5</v>
      </c>
      <c r="B187" s="107">
        <v>650</v>
      </c>
      <c r="C187" s="14">
        <v>8</v>
      </c>
      <c r="D187" s="14">
        <v>1</v>
      </c>
      <c r="E187" s="90" t="s">
        <v>144</v>
      </c>
      <c r="F187" s="67">
        <v>240</v>
      </c>
      <c r="G187" s="62">
        <f t="shared" si="6"/>
        <v>0</v>
      </c>
      <c r="H187" s="71">
        <f t="shared" si="6"/>
        <v>0</v>
      </c>
      <c r="I187" s="45"/>
    </row>
    <row r="188" spans="1:9" ht="35.25" customHeight="1">
      <c r="A188" s="103" t="s">
        <v>3</v>
      </c>
      <c r="B188" s="68">
        <v>650</v>
      </c>
      <c r="C188" s="14">
        <v>8</v>
      </c>
      <c r="D188" s="14">
        <v>1</v>
      </c>
      <c r="E188" s="90" t="s">
        <v>144</v>
      </c>
      <c r="F188" s="69">
        <v>244</v>
      </c>
      <c r="G188" s="62">
        <v>0</v>
      </c>
      <c r="H188" s="71">
        <v>0</v>
      </c>
      <c r="I188" s="66"/>
    </row>
    <row r="189" spans="1:9" ht="95.25" customHeight="1">
      <c r="A189" s="101" t="s">
        <v>147</v>
      </c>
      <c r="B189" s="68">
        <v>650</v>
      </c>
      <c r="C189" s="14">
        <v>8</v>
      </c>
      <c r="D189" s="14">
        <v>1</v>
      </c>
      <c r="E189" s="90" t="s">
        <v>145</v>
      </c>
      <c r="F189" s="32">
        <v>0</v>
      </c>
      <c r="G189" s="89">
        <v>0</v>
      </c>
      <c r="H189" s="71">
        <v>0</v>
      </c>
      <c r="I189" s="66"/>
    </row>
    <row r="190" spans="1:9" ht="35.25" customHeight="1">
      <c r="A190" s="103" t="s">
        <v>7</v>
      </c>
      <c r="B190" s="68">
        <v>650</v>
      </c>
      <c r="C190" s="14">
        <v>8</v>
      </c>
      <c r="D190" s="14">
        <v>1</v>
      </c>
      <c r="E190" s="90" t="s">
        <v>145</v>
      </c>
      <c r="F190" s="67">
        <v>200</v>
      </c>
      <c r="G190" s="89">
        <v>0</v>
      </c>
      <c r="H190" s="71">
        <v>0</v>
      </c>
      <c r="I190" s="66"/>
    </row>
    <row r="191" spans="1:9" ht="35.25" customHeight="1">
      <c r="A191" s="103" t="s">
        <v>5</v>
      </c>
      <c r="B191" s="68">
        <v>650</v>
      </c>
      <c r="C191" s="14">
        <v>8</v>
      </c>
      <c r="D191" s="14">
        <v>1</v>
      </c>
      <c r="E191" s="90" t="s">
        <v>145</v>
      </c>
      <c r="F191" s="67">
        <v>240</v>
      </c>
      <c r="G191" s="89">
        <v>0</v>
      </c>
      <c r="H191" s="71">
        <v>0</v>
      </c>
      <c r="I191" s="66"/>
    </row>
    <row r="192" spans="1:9" ht="35.25" customHeight="1">
      <c r="A192" s="103" t="s">
        <v>3</v>
      </c>
      <c r="B192" s="68">
        <v>650</v>
      </c>
      <c r="C192" s="14">
        <v>8</v>
      </c>
      <c r="D192" s="14">
        <v>1</v>
      </c>
      <c r="E192" s="90" t="s">
        <v>145</v>
      </c>
      <c r="F192" s="69">
        <v>244</v>
      </c>
      <c r="G192" s="89">
        <v>0</v>
      </c>
      <c r="H192" s="71">
        <v>0</v>
      </c>
      <c r="I192" s="66"/>
    </row>
    <row r="193" spans="1:9" ht="15" customHeight="1">
      <c r="A193" s="102" t="s">
        <v>33</v>
      </c>
      <c r="B193" s="28">
        <v>650</v>
      </c>
      <c r="C193" s="29">
        <v>10</v>
      </c>
      <c r="D193" s="29">
        <v>0</v>
      </c>
      <c r="E193" s="30" t="s">
        <v>19</v>
      </c>
      <c r="F193" s="31" t="s">
        <v>18</v>
      </c>
      <c r="G193" s="56">
        <f aca="true" t="shared" si="7" ref="G193:G198">G194</f>
        <v>120</v>
      </c>
      <c r="H193" s="70">
        <v>0</v>
      </c>
      <c r="I193" s="11"/>
    </row>
    <row r="194" spans="1:9" ht="15" customHeight="1">
      <c r="A194" s="103" t="s">
        <v>32</v>
      </c>
      <c r="B194" s="15">
        <v>650</v>
      </c>
      <c r="C194" s="14">
        <v>10</v>
      </c>
      <c r="D194" s="14">
        <v>1</v>
      </c>
      <c r="E194" s="13" t="s">
        <v>19</v>
      </c>
      <c r="F194" s="12" t="s">
        <v>18</v>
      </c>
      <c r="G194" s="58">
        <f t="shared" si="7"/>
        <v>120</v>
      </c>
      <c r="H194" s="59">
        <v>0</v>
      </c>
      <c r="I194" s="11"/>
    </row>
    <row r="195" spans="1:9" ht="15" customHeight="1">
      <c r="A195" s="103" t="s">
        <v>31</v>
      </c>
      <c r="B195" s="15">
        <v>650</v>
      </c>
      <c r="C195" s="14">
        <v>10</v>
      </c>
      <c r="D195" s="14">
        <v>1</v>
      </c>
      <c r="E195" s="13" t="s">
        <v>30</v>
      </c>
      <c r="F195" s="12" t="s">
        <v>18</v>
      </c>
      <c r="G195" s="58">
        <f t="shared" si="7"/>
        <v>120</v>
      </c>
      <c r="H195" s="59">
        <v>0</v>
      </c>
      <c r="I195" s="11"/>
    </row>
    <row r="196" spans="1:9" ht="15" customHeight="1">
      <c r="A196" s="103" t="s">
        <v>29</v>
      </c>
      <c r="B196" s="15">
        <v>650</v>
      </c>
      <c r="C196" s="14">
        <v>10</v>
      </c>
      <c r="D196" s="14">
        <v>1</v>
      </c>
      <c r="E196" s="13" t="s">
        <v>23</v>
      </c>
      <c r="F196" s="12" t="s">
        <v>18</v>
      </c>
      <c r="G196" s="58">
        <f t="shared" si="7"/>
        <v>120</v>
      </c>
      <c r="H196" s="59">
        <v>0</v>
      </c>
      <c r="I196" s="11"/>
    </row>
    <row r="197" spans="1:9" ht="21.75" customHeight="1">
      <c r="A197" s="103" t="s">
        <v>28</v>
      </c>
      <c r="B197" s="15">
        <v>650</v>
      </c>
      <c r="C197" s="14">
        <v>10</v>
      </c>
      <c r="D197" s="14">
        <v>1</v>
      </c>
      <c r="E197" s="13" t="s">
        <v>23</v>
      </c>
      <c r="F197" s="12" t="s">
        <v>27</v>
      </c>
      <c r="G197" s="58">
        <f t="shared" si="7"/>
        <v>120</v>
      </c>
      <c r="H197" s="59">
        <v>0</v>
      </c>
      <c r="I197" s="11"/>
    </row>
    <row r="198" spans="1:9" ht="21.75" customHeight="1">
      <c r="A198" s="103" t="s">
        <v>26</v>
      </c>
      <c r="B198" s="15">
        <v>650</v>
      </c>
      <c r="C198" s="14">
        <v>10</v>
      </c>
      <c r="D198" s="14">
        <v>1</v>
      </c>
      <c r="E198" s="13" t="s">
        <v>23</v>
      </c>
      <c r="F198" s="12" t="s">
        <v>25</v>
      </c>
      <c r="G198" s="58">
        <f t="shared" si="7"/>
        <v>120</v>
      </c>
      <c r="H198" s="59">
        <v>0</v>
      </c>
      <c r="I198" s="11"/>
    </row>
    <row r="199" spans="1:9" ht="21.75" customHeight="1">
      <c r="A199" s="103" t="s">
        <v>24</v>
      </c>
      <c r="B199" s="15">
        <v>650</v>
      </c>
      <c r="C199" s="14">
        <v>10</v>
      </c>
      <c r="D199" s="14">
        <v>1</v>
      </c>
      <c r="E199" s="13" t="s">
        <v>23</v>
      </c>
      <c r="F199" s="12" t="s">
        <v>22</v>
      </c>
      <c r="G199" s="58">
        <v>120</v>
      </c>
      <c r="H199" s="59">
        <v>0</v>
      </c>
      <c r="I199" s="11"/>
    </row>
    <row r="200" spans="1:9" ht="15" customHeight="1">
      <c r="A200" s="102" t="s">
        <v>21</v>
      </c>
      <c r="B200" s="28">
        <v>650</v>
      </c>
      <c r="C200" s="29">
        <v>11</v>
      </c>
      <c r="D200" s="29">
        <v>0</v>
      </c>
      <c r="E200" s="30" t="s">
        <v>19</v>
      </c>
      <c r="F200" s="31" t="s">
        <v>18</v>
      </c>
      <c r="G200" s="56">
        <f>G201</f>
        <v>842</v>
      </c>
      <c r="H200" s="55">
        <v>0</v>
      </c>
      <c r="I200" s="11"/>
    </row>
    <row r="201" spans="1:9" ht="15" customHeight="1">
      <c r="A201" s="121" t="s">
        <v>20</v>
      </c>
      <c r="B201" s="15">
        <v>650</v>
      </c>
      <c r="C201" s="14">
        <v>11</v>
      </c>
      <c r="D201" s="14">
        <v>1</v>
      </c>
      <c r="E201" s="13">
        <v>520000590</v>
      </c>
      <c r="F201" s="12" t="s">
        <v>18</v>
      </c>
      <c r="G201" s="58">
        <f>G202+G208</f>
        <v>842</v>
      </c>
      <c r="H201" s="59">
        <v>0</v>
      </c>
      <c r="I201" s="11"/>
    </row>
    <row r="202" spans="1:9" ht="66.75" customHeight="1">
      <c r="A202" s="103" t="s">
        <v>17</v>
      </c>
      <c r="B202" s="15">
        <v>650</v>
      </c>
      <c r="C202" s="14">
        <v>11</v>
      </c>
      <c r="D202" s="14">
        <v>1</v>
      </c>
      <c r="E202" s="13">
        <v>520000590</v>
      </c>
      <c r="F202" s="12" t="s">
        <v>16</v>
      </c>
      <c r="G202" s="58">
        <f>G203</f>
        <v>782</v>
      </c>
      <c r="H202" s="59">
        <v>0</v>
      </c>
      <c r="I202" s="11"/>
    </row>
    <row r="203" spans="1:9" ht="21.75" customHeight="1">
      <c r="A203" s="103" t="s">
        <v>15</v>
      </c>
      <c r="B203" s="15">
        <v>650</v>
      </c>
      <c r="C203" s="14">
        <v>11</v>
      </c>
      <c r="D203" s="14">
        <v>1</v>
      </c>
      <c r="E203" s="13">
        <v>520000590</v>
      </c>
      <c r="F203" s="12" t="s">
        <v>14</v>
      </c>
      <c r="G203" s="58">
        <f>SUM(G204:G207)</f>
        <v>782</v>
      </c>
      <c r="H203" s="59">
        <v>0</v>
      </c>
      <c r="I203" s="11"/>
    </row>
    <row r="204" spans="1:9" ht="23.25" customHeight="1">
      <c r="A204" s="103" t="s">
        <v>13</v>
      </c>
      <c r="B204" s="15">
        <v>650</v>
      </c>
      <c r="C204" s="14">
        <v>11</v>
      </c>
      <c r="D204" s="14">
        <v>1</v>
      </c>
      <c r="E204" s="13">
        <v>520000590</v>
      </c>
      <c r="F204" s="12" t="s">
        <v>12</v>
      </c>
      <c r="G204" s="58">
        <v>575</v>
      </c>
      <c r="H204" s="59">
        <v>0</v>
      </c>
      <c r="I204" s="11"/>
    </row>
    <row r="205" spans="1:9" ht="37.5" customHeight="1">
      <c r="A205" s="103" t="s">
        <v>11</v>
      </c>
      <c r="B205" s="15">
        <v>650</v>
      </c>
      <c r="C205" s="14">
        <v>11</v>
      </c>
      <c r="D205" s="14">
        <v>1</v>
      </c>
      <c r="E205" s="13">
        <v>520000590</v>
      </c>
      <c r="F205" s="12" t="s">
        <v>10</v>
      </c>
      <c r="G205" s="58">
        <v>34</v>
      </c>
      <c r="H205" s="59">
        <v>0</v>
      </c>
      <c r="I205" s="11"/>
    </row>
    <row r="206" spans="1:9" ht="59.25" customHeight="1">
      <c r="A206" s="103" t="s">
        <v>148</v>
      </c>
      <c r="B206" s="15">
        <v>650</v>
      </c>
      <c r="C206" s="14">
        <v>11</v>
      </c>
      <c r="D206" s="14">
        <v>1</v>
      </c>
      <c r="E206" s="13">
        <v>520000590</v>
      </c>
      <c r="F206" s="32">
        <v>113</v>
      </c>
      <c r="G206" s="58">
        <v>0</v>
      </c>
      <c r="H206" s="59">
        <v>0</v>
      </c>
      <c r="I206" s="11"/>
    </row>
    <row r="207" spans="1:9" ht="46.5" customHeight="1">
      <c r="A207" s="103" t="s">
        <v>9</v>
      </c>
      <c r="B207" s="15">
        <v>650</v>
      </c>
      <c r="C207" s="14">
        <v>11</v>
      </c>
      <c r="D207" s="14">
        <v>1</v>
      </c>
      <c r="E207" s="13">
        <v>520000590</v>
      </c>
      <c r="F207" s="12" t="s">
        <v>8</v>
      </c>
      <c r="G207" s="58">
        <v>173</v>
      </c>
      <c r="H207" s="59">
        <v>0</v>
      </c>
      <c r="I207" s="11"/>
    </row>
    <row r="208" spans="1:9" ht="33" customHeight="1">
      <c r="A208" s="103" t="s">
        <v>7</v>
      </c>
      <c r="B208" s="15">
        <v>650</v>
      </c>
      <c r="C208" s="14">
        <v>11</v>
      </c>
      <c r="D208" s="14">
        <v>1</v>
      </c>
      <c r="E208" s="13">
        <v>520000590</v>
      </c>
      <c r="F208" s="12" t="s">
        <v>6</v>
      </c>
      <c r="G208" s="58">
        <f>G209</f>
        <v>60</v>
      </c>
      <c r="H208" s="59">
        <v>0</v>
      </c>
      <c r="I208" s="11"/>
    </row>
    <row r="209" spans="1:9" ht="35.25" customHeight="1">
      <c r="A209" s="103" t="s">
        <v>5</v>
      </c>
      <c r="B209" s="15">
        <v>650</v>
      </c>
      <c r="C209" s="14">
        <v>11</v>
      </c>
      <c r="D209" s="14">
        <v>1</v>
      </c>
      <c r="E209" s="13">
        <v>520000590</v>
      </c>
      <c r="F209" s="12" t="s">
        <v>4</v>
      </c>
      <c r="G209" s="58">
        <f>G210</f>
        <v>60</v>
      </c>
      <c r="H209" s="59">
        <v>0</v>
      </c>
      <c r="I209" s="11"/>
    </row>
    <row r="210" spans="1:9" ht="38.25" customHeight="1" thickBot="1">
      <c r="A210" s="122" t="s">
        <v>3</v>
      </c>
      <c r="B210" s="91">
        <v>650</v>
      </c>
      <c r="C210" s="92">
        <v>11</v>
      </c>
      <c r="D210" s="92">
        <v>1</v>
      </c>
      <c r="E210" s="93">
        <v>520000590</v>
      </c>
      <c r="F210" s="94" t="s">
        <v>1</v>
      </c>
      <c r="G210" s="95">
        <v>60</v>
      </c>
      <c r="H210" s="96">
        <v>0</v>
      </c>
      <c r="I210" s="10"/>
    </row>
    <row r="211" spans="1:9" ht="409.6" customHeight="1" hidden="1">
      <c r="A211" s="76"/>
      <c r="B211" s="77">
        <v>650</v>
      </c>
      <c r="C211" s="49">
        <v>11</v>
      </c>
      <c r="D211" s="49">
        <v>1</v>
      </c>
      <c r="E211" s="49" t="s">
        <v>2</v>
      </c>
      <c r="F211" s="49" t="s">
        <v>1</v>
      </c>
      <c r="G211" s="64">
        <v>30642887.77</v>
      </c>
      <c r="H211" s="78">
        <v>211200</v>
      </c>
      <c r="I211" s="8"/>
    </row>
    <row r="212" spans="1:9" ht="12.75" customHeight="1" thickBot="1">
      <c r="A212" s="108" t="s">
        <v>0</v>
      </c>
      <c r="B212" s="82"/>
      <c r="C212" s="82"/>
      <c r="D212" s="82"/>
      <c r="E212" s="82"/>
      <c r="F212" s="82"/>
      <c r="G212" s="83">
        <f>G11+G50+G61+G106+G130+G163+G200+G193+G152</f>
        <v>23750.6</v>
      </c>
      <c r="H212" s="109">
        <f>H11+H50+H61+H106+H130+H163+H200+H193+H152</f>
        <v>226.9</v>
      </c>
      <c r="I212" s="7"/>
    </row>
    <row r="213" spans="1:9" ht="12.75" customHeight="1">
      <c r="A213" s="6"/>
      <c r="B213" s="6"/>
      <c r="C213" s="6"/>
      <c r="D213" s="6"/>
      <c r="E213" s="6"/>
      <c r="F213" s="4"/>
      <c r="G213" s="5"/>
      <c r="H213" s="4"/>
      <c r="I213" s="3"/>
    </row>
    <row r="214" spans="1:9" ht="12" customHeight="1">
      <c r="A214" s="2"/>
      <c r="B214" s="2"/>
      <c r="C214" s="2"/>
      <c r="D214" s="2"/>
      <c r="E214" s="2"/>
      <c r="F214" s="2"/>
      <c r="G214" s="2"/>
      <c r="H214" s="2"/>
      <c r="I214" s="3"/>
    </row>
  </sheetData>
  <mergeCells count="1">
    <mergeCell ref="A7:H7"/>
  </mergeCells>
  <printOptions/>
  <pageMargins left="0.55" right="0.393700787401575" top="0.38" bottom="0.17" header="0.17" footer="0.17"/>
  <pageSetup fitToHeight="0" fitToWidth="1" horizontalDpi="600" verticalDpi="600" orientation="portrait" paperSize="9" scale="78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3"/>
  <sheetViews>
    <sheetView showGridLines="0" workbookViewId="0" topLeftCell="A122">
      <selection activeCell="A92" sqref="A92"/>
    </sheetView>
  </sheetViews>
  <sheetFormatPr defaultColWidth="9.140625" defaultRowHeight="15"/>
  <cols>
    <col min="1" max="1" width="31.42187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00390625" style="1" customWidth="1"/>
    <col min="9" max="194" width="9.140625" style="1" customWidth="1"/>
    <col min="195" max="16384" width="9.140625" style="1" customWidth="1"/>
  </cols>
  <sheetData>
    <row r="1" ht="15">
      <c r="H1" s="1" t="s">
        <v>137</v>
      </c>
    </row>
    <row r="2" ht="15">
      <c r="H2" s="1" t="s">
        <v>132</v>
      </c>
    </row>
    <row r="3" ht="15">
      <c r="H3" s="1" t="s">
        <v>113</v>
      </c>
    </row>
    <row r="4" spans="1:8" ht="12.75" customHeight="1">
      <c r="A4" s="21"/>
      <c r="B4" s="21"/>
      <c r="C4" s="21"/>
      <c r="D4" s="21"/>
      <c r="E4" s="19"/>
      <c r="F4" s="3"/>
      <c r="G4" s="3"/>
      <c r="H4" s="3" t="s">
        <v>114</v>
      </c>
    </row>
    <row r="5" spans="1:8" ht="12.75" customHeight="1">
      <c r="A5" s="9"/>
      <c r="B5" s="9"/>
      <c r="C5" s="9"/>
      <c r="D5" s="22"/>
      <c r="E5" s="19"/>
      <c r="F5" s="3"/>
      <c r="G5" s="3"/>
      <c r="H5" s="3" t="s">
        <v>133</v>
      </c>
    </row>
    <row r="6" spans="1:8" ht="12.75" customHeight="1">
      <c r="A6" s="9"/>
      <c r="B6" s="9"/>
      <c r="C6" s="9"/>
      <c r="D6" s="22"/>
      <c r="E6" s="19"/>
      <c r="F6" s="3"/>
      <c r="G6" s="3"/>
      <c r="H6" s="3"/>
    </row>
    <row r="7" spans="1:8" ht="75.75" customHeight="1">
      <c r="A7" s="131" t="s">
        <v>136</v>
      </c>
      <c r="B7" s="131"/>
      <c r="C7" s="131"/>
      <c r="D7" s="131"/>
      <c r="E7" s="131"/>
      <c r="F7" s="131"/>
      <c r="G7" s="131"/>
      <c r="H7" s="131"/>
    </row>
    <row r="8" spans="1:8" ht="12.75" customHeight="1" thickBot="1">
      <c r="A8" s="46"/>
      <c r="B8" s="46"/>
      <c r="C8" s="46"/>
      <c r="D8" s="46"/>
      <c r="E8" s="46"/>
      <c r="F8" s="46"/>
      <c r="G8" s="46"/>
      <c r="H8" s="23" t="s">
        <v>115</v>
      </c>
    </row>
    <row r="9" spans="1:8" ht="47.25" customHeight="1" thickBot="1">
      <c r="A9" s="20" t="s">
        <v>112</v>
      </c>
      <c r="B9" s="20" t="s">
        <v>111</v>
      </c>
      <c r="C9" s="47" t="s">
        <v>110</v>
      </c>
      <c r="D9" s="20" t="s">
        <v>109</v>
      </c>
      <c r="E9" s="20" t="s">
        <v>108</v>
      </c>
      <c r="F9" s="20" t="s">
        <v>107</v>
      </c>
      <c r="G9" s="48" t="s">
        <v>138</v>
      </c>
      <c r="H9" s="18" t="s">
        <v>139</v>
      </c>
    </row>
    <row r="10" spans="1:8" ht="15" customHeight="1">
      <c r="A10" s="104" t="s">
        <v>105</v>
      </c>
      <c r="B10" s="24">
        <v>650</v>
      </c>
      <c r="C10" s="25">
        <v>0</v>
      </c>
      <c r="D10" s="25">
        <v>0</v>
      </c>
      <c r="E10" s="26" t="s">
        <v>19</v>
      </c>
      <c r="F10" s="27" t="s">
        <v>18</v>
      </c>
      <c r="G10" s="53">
        <f>G11+G50+G61+G106+G130+G163+G200+G193+G152</f>
        <v>23634.1</v>
      </c>
      <c r="H10" s="130">
        <f>H11+H50+H61+H106+H130+H163+H200+H193+H152</f>
        <v>23942.299999999996</v>
      </c>
    </row>
    <row r="11" spans="1:8" ht="15" customHeight="1">
      <c r="A11" s="105" t="s">
        <v>104</v>
      </c>
      <c r="B11" s="28">
        <v>650</v>
      </c>
      <c r="C11" s="29">
        <v>1</v>
      </c>
      <c r="D11" s="29">
        <v>0</v>
      </c>
      <c r="E11" s="30" t="s">
        <v>19</v>
      </c>
      <c r="F11" s="31" t="s">
        <v>18</v>
      </c>
      <c r="G11" s="56">
        <f>G13+G19+G45+G42</f>
        <v>10861.6</v>
      </c>
      <c r="H11" s="57">
        <f>H13+H19+H45+H42</f>
        <v>11282</v>
      </c>
    </row>
    <row r="12" spans="1:8" ht="48.75" customHeight="1">
      <c r="A12" s="102" t="s">
        <v>117</v>
      </c>
      <c r="B12" s="38">
        <v>650</v>
      </c>
      <c r="C12" s="39">
        <v>1</v>
      </c>
      <c r="D12" s="39">
        <v>0</v>
      </c>
      <c r="E12" s="40">
        <v>0</v>
      </c>
      <c r="F12" s="86">
        <v>0</v>
      </c>
      <c r="G12" s="56">
        <f>G13+G19</f>
        <v>10278</v>
      </c>
      <c r="H12" s="57">
        <f>H13+H19</f>
        <v>10114</v>
      </c>
    </row>
    <row r="13" spans="1:8" ht="51" customHeight="1">
      <c r="A13" s="106" t="s">
        <v>103</v>
      </c>
      <c r="B13" s="28">
        <v>650</v>
      </c>
      <c r="C13" s="29">
        <v>1</v>
      </c>
      <c r="D13" s="29">
        <v>2</v>
      </c>
      <c r="E13" s="30" t="s">
        <v>19</v>
      </c>
      <c r="F13" s="31" t="s">
        <v>18</v>
      </c>
      <c r="G13" s="54">
        <f>G14</f>
        <v>1211</v>
      </c>
      <c r="H13" s="55">
        <f>H14</f>
        <v>1211</v>
      </c>
    </row>
    <row r="14" spans="1:8" ht="27.75" customHeight="1">
      <c r="A14" s="100" t="s">
        <v>102</v>
      </c>
      <c r="B14" s="15">
        <v>650</v>
      </c>
      <c r="C14" s="14">
        <v>1</v>
      </c>
      <c r="D14" s="14">
        <v>2</v>
      </c>
      <c r="E14" s="13" t="s">
        <v>101</v>
      </c>
      <c r="F14" s="12" t="s">
        <v>18</v>
      </c>
      <c r="G14" s="58">
        <f>SUM(G15)</f>
        <v>1211</v>
      </c>
      <c r="H14" s="59">
        <f>SUM(H15)</f>
        <v>1211</v>
      </c>
    </row>
    <row r="15" spans="1:9" ht="75" customHeight="1">
      <c r="A15" s="99" t="s">
        <v>17</v>
      </c>
      <c r="B15" s="15">
        <v>650</v>
      </c>
      <c r="C15" s="14">
        <v>1</v>
      </c>
      <c r="D15" s="14">
        <v>2</v>
      </c>
      <c r="E15" s="13" t="s">
        <v>101</v>
      </c>
      <c r="F15" s="12" t="s">
        <v>16</v>
      </c>
      <c r="G15" s="58">
        <f>G16</f>
        <v>1211</v>
      </c>
      <c r="H15" s="59">
        <f>H16</f>
        <v>1211</v>
      </c>
      <c r="I15" s="85"/>
    </row>
    <row r="16" spans="1:9" ht="39" customHeight="1">
      <c r="A16" s="99" t="s">
        <v>71</v>
      </c>
      <c r="B16" s="15">
        <v>650</v>
      </c>
      <c r="C16" s="14">
        <v>1</v>
      </c>
      <c r="D16" s="14">
        <v>2</v>
      </c>
      <c r="E16" s="13" t="s">
        <v>101</v>
      </c>
      <c r="F16" s="12" t="s">
        <v>70</v>
      </c>
      <c r="G16" s="58">
        <f>SUM(G17:G18)</f>
        <v>1211</v>
      </c>
      <c r="H16" s="59">
        <f>SUM(H17:H18)</f>
        <v>1211</v>
      </c>
      <c r="I16" s="85"/>
    </row>
    <row r="17" spans="1:9" ht="26.25" customHeight="1">
      <c r="A17" s="98" t="s">
        <v>84</v>
      </c>
      <c r="B17" s="15">
        <v>650</v>
      </c>
      <c r="C17" s="14">
        <v>1</v>
      </c>
      <c r="D17" s="14">
        <v>2</v>
      </c>
      <c r="E17" s="13" t="s">
        <v>101</v>
      </c>
      <c r="F17" s="12" t="s">
        <v>83</v>
      </c>
      <c r="G17" s="58">
        <v>930</v>
      </c>
      <c r="H17" s="59">
        <v>930</v>
      </c>
      <c r="I17" s="85"/>
    </row>
    <row r="18" spans="1:9" ht="66.75" customHeight="1">
      <c r="A18" s="99" t="s">
        <v>80</v>
      </c>
      <c r="B18" s="15">
        <v>650</v>
      </c>
      <c r="C18" s="14">
        <v>1</v>
      </c>
      <c r="D18" s="14">
        <v>2</v>
      </c>
      <c r="E18" s="13" t="s">
        <v>101</v>
      </c>
      <c r="F18" s="12" t="s">
        <v>79</v>
      </c>
      <c r="G18" s="58">
        <v>281</v>
      </c>
      <c r="H18" s="59">
        <v>281</v>
      </c>
      <c r="I18" s="85"/>
    </row>
    <row r="19" spans="1:9" ht="68.25" customHeight="1">
      <c r="A19" s="105" t="s">
        <v>100</v>
      </c>
      <c r="B19" s="28">
        <v>650</v>
      </c>
      <c r="C19" s="29">
        <v>1</v>
      </c>
      <c r="D19" s="29">
        <v>4</v>
      </c>
      <c r="E19" s="30" t="s">
        <v>19</v>
      </c>
      <c r="F19" s="31" t="s">
        <v>18</v>
      </c>
      <c r="G19" s="54">
        <f>G20+G26+G32</f>
        <v>9067</v>
      </c>
      <c r="H19" s="55">
        <f>H20+H26+H32</f>
        <v>8903</v>
      </c>
      <c r="I19" s="85"/>
    </row>
    <row r="20" spans="1:9" ht="40.5" customHeight="1">
      <c r="A20" s="97" t="s">
        <v>99</v>
      </c>
      <c r="B20" s="15">
        <v>650</v>
      </c>
      <c r="C20" s="14">
        <v>1</v>
      </c>
      <c r="D20" s="14">
        <v>4</v>
      </c>
      <c r="E20" s="13" t="s">
        <v>98</v>
      </c>
      <c r="F20" s="12" t="s">
        <v>18</v>
      </c>
      <c r="G20" s="58">
        <f>G21</f>
        <v>4422</v>
      </c>
      <c r="H20" s="59">
        <f>H21</f>
        <v>4372</v>
      </c>
      <c r="I20" s="85"/>
    </row>
    <row r="21" spans="1:9" ht="74.25" customHeight="1">
      <c r="A21" s="97" t="s">
        <v>17</v>
      </c>
      <c r="B21" s="15">
        <v>650</v>
      </c>
      <c r="C21" s="14">
        <v>1</v>
      </c>
      <c r="D21" s="14">
        <v>4</v>
      </c>
      <c r="E21" s="13" t="s">
        <v>98</v>
      </c>
      <c r="F21" s="12" t="s">
        <v>16</v>
      </c>
      <c r="G21" s="58">
        <f>G22</f>
        <v>4422</v>
      </c>
      <c r="H21" s="59">
        <f>H22</f>
        <v>4372</v>
      </c>
      <c r="I21" s="85"/>
    </row>
    <row r="22" spans="1:9" ht="41.25" customHeight="1">
      <c r="A22" s="97" t="s">
        <v>71</v>
      </c>
      <c r="B22" s="15">
        <v>650</v>
      </c>
      <c r="C22" s="14">
        <v>1</v>
      </c>
      <c r="D22" s="14">
        <v>4</v>
      </c>
      <c r="E22" s="13" t="s">
        <v>98</v>
      </c>
      <c r="F22" s="12" t="s">
        <v>70</v>
      </c>
      <c r="G22" s="58">
        <f>SUM(G23:G25)</f>
        <v>4422</v>
      </c>
      <c r="H22" s="59">
        <f>SUM(H23:H25)</f>
        <v>4372</v>
      </c>
      <c r="I22" s="85"/>
    </row>
    <row r="23" spans="1:9" ht="28.5" customHeight="1">
      <c r="A23" s="97" t="s">
        <v>84</v>
      </c>
      <c r="B23" s="15">
        <v>650</v>
      </c>
      <c r="C23" s="14">
        <v>1</v>
      </c>
      <c r="D23" s="14">
        <v>4</v>
      </c>
      <c r="E23" s="13" t="s">
        <v>98</v>
      </c>
      <c r="F23" s="12" t="s">
        <v>83</v>
      </c>
      <c r="G23" s="58">
        <v>3310</v>
      </c>
      <c r="H23" s="59">
        <v>3310</v>
      </c>
      <c r="I23" s="85"/>
    </row>
    <row r="24" spans="1:9" ht="25.5" customHeight="1">
      <c r="A24" s="97" t="s">
        <v>82</v>
      </c>
      <c r="B24" s="15">
        <v>650</v>
      </c>
      <c r="C24" s="14">
        <v>1</v>
      </c>
      <c r="D24" s="14">
        <v>4</v>
      </c>
      <c r="E24" s="13" t="s">
        <v>98</v>
      </c>
      <c r="F24" s="12" t="s">
        <v>81</v>
      </c>
      <c r="G24" s="60">
        <v>115</v>
      </c>
      <c r="H24" s="59">
        <v>65</v>
      </c>
      <c r="I24" s="85"/>
    </row>
    <row r="25" spans="1:9" ht="62.25" customHeight="1">
      <c r="A25" s="97" t="s">
        <v>80</v>
      </c>
      <c r="B25" s="15">
        <v>650</v>
      </c>
      <c r="C25" s="14">
        <v>1</v>
      </c>
      <c r="D25" s="14">
        <v>4</v>
      </c>
      <c r="E25" s="13" t="s">
        <v>98</v>
      </c>
      <c r="F25" s="12" t="s">
        <v>79</v>
      </c>
      <c r="G25" s="58">
        <v>997</v>
      </c>
      <c r="H25" s="59">
        <v>997</v>
      </c>
      <c r="I25" s="85"/>
    </row>
    <row r="26" spans="1:9" ht="39.75" customHeight="1">
      <c r="A26" s="97" t="s">
        <v>97</v>
      </c>
      <c r="B26" s="15">
        <v>650</v>
      </c>
      <c r="C26" s="14">
        <v>1</v>
      </c>
      <c r="D26" s="14">
        <v>4</v>
      </c>
      <c r="E26" s="13" t="s">
        <v>96</v>
      </c>
      <c r="F26" s="12" t="s">
        <v>18</v>
      </c>
      <c r="G26" s="58">
        <f>G27</f>
        <v>3420</v>
      </c>
      <c r="H26" s="59">
        <f>H27</f>
        <v>3370</v>
      </c>
      <c r="I26" s="85"/>
    </row>
    <row r="27" spans="1:9" ht="75.75" customHeight="1">
      <c r="A27" s="97" t="s">
        <v>17</v>
      </c>
      <c r="B27" s="15">
        <v>650</v>
      </c>
      <c r="C27" s="14">
        <v>1</v>
      </c>
      <c r="D27" s="14">
        <v>4</v>
      </c>
      <c r="E27" s="13" t="s">
        <v>96</v>
      </c>
      <c r="F27" s="12" t="s">
        <v>16</v>
      </c>
      <c r="G27" s="58">
        <f>G28</f>
        <v>3420</v>
      </c>
      <c r="H27" s="59">
        <f>H28</f>
        <v>3370</v>
      </c>
      <c r="I27" s="85"/>
    </row>
    <row r="28" spans="1:9" ht="41.25" customHeight="1">
      <c r="A28" s="97" t="s">
        <v>71</v>
      </c>
      <c r="B28" s="15">
        <v>650</v>
      </c>
      <c r="C28" s="14">
        <v>1</v>
      </c>
      <c r="D28" s="14">
        <v>4</v>
      </c>
      <c r="E28" s="13" t="s">
        <v>96</v>
      </c>
      <c r="F28" s="12" t="s">
        <v>70</v>
      </c>
      <c r="G28" s="58">
        <f>SUM(G29:G31)</f>
        <v>3420</v>
      </c>
      <c r="H28" s="59">
        <f>SUM(H29:H31)</f>
        <v>3370</v>
      </c>
      <c r="I28" s="85"/>
    </row>
    <row r="29" spans="1:9" ht="27.75" customHeight="1">
      <c r="A29" s="97" t="s">
        <v>84</v>
      </c>
      <c r="B29" s="15">
        <v>650</v>
      </c>
      <c r="C29" s="14">
        <v>1</v>
      </c>
      <c r="D29" s="14">
        <v>4</v>
      </c>
      <c r="E29" s="13" t="s">
        <v>96</v>
      </c>
      <c r="F29" s="12" t="s">
        <v>83</v>
      </c>
      <c r="G29" s="58">
        <v>2540</v>
      </c>
      <c r="H29" s="59">
        <v>2540</v>
      </c>
      <c r="I29" s="85"/>
    </row>
    <row r="30" spans="1:9" ht="30.75" customHeight="1">
      <c r="A30" s="97" t="s">
        <v>82</v>
      </c>
      <c r="B30" s="15">
        <v>650</v>
      </c>
      <c r="C30" s="14">
        <v>1</v>
      </c>
      <c r="D30" s="14">
        <v>4</v>
      </c>
      <c r="E30" s="13" t="s">
        <v>96</v>
      </c>
      <c r="F30" s="12" t="s">
        <v>81</v>
      </c>
      <c r="G30" s="60">
        <v>115</v>
      </c>
      <c r="H30" s="59">
        <v>65</v>
      </c>
      <c r="I30" s="85"/>
    </row>
    <row r="31" spans="1:9" ht="65.25" customHeight="1">
      <c r="A31" s="97" t="s">
        <v>80</v>
      </c>
      <c r="B31" s="15">
        <v>650</v>
      </c>
      <c r="C31" s="14">
        <v>1</v>
      </c>
      <c r="D31" s="14">
        <v>4</v>
      </c>
      <c r="E31" s="13" t="s">
        <v>96</v>
      </c>
      <c r="F31" s="12" t="s">
        <v>79</v>
      </c>
      <c r="G31" s="60">
        <v>765</v>
      </c>
      <c r="H31" s="59">
        <v>765</v>
      </c>
      <c r="I31" s="85"/>
    </row>
    <row r="32" spans="1:9" ht="24.75" customHeight="1">
      <c r="A32" s="97" t="s">
        <v>90</v>
      </c>
      <c r="B32" s="15">
        <v>650</v>
      </c>
      <c r="C32" s="14">
        <v>1</v>
      </c>
      <c r="D32" s="14">
        <v>4</v>
      </c>
      <c r="E32" s="13" t="s">
        <v>93</v>
      </c>
      <c r="F32" s="12" t="s">
        <v>18</v>
      </c>
      <c r="G32" s="60">
        <f>G33+G37</f>
        <v>1225</v>
      </c>
      <c r="H32" s="61">
        <f>H33+H37</f>
        <v>1161</v>
      </c>
      <c r="I32" s="85"/>
    </row>
    <row r="33" spans="1:9" ht="42.75" customHeight="1">
      <c r="A33" s="97" t="s">
        <v>7</v>
      </c>
      <c r="B33" s="15">
        <v>650</v>
      </c>
      <c r="C33" s="14">
        <v>1</v>
      </c>
      <c r="D33" s="14">
        <v>4</v>
      </c>
      <c r="E33" s="13" t="s">
        <v>93</v>
      </c>
      <c r="F33" s="12" t="s">
        <v>6</v>
      </c>
      <c r="G33" s="60">
        <f>G34</f>
        <v>1125</v>
      </c>
      <c r="H33" s="61">
        <f>H34</f>
        <v>1061</v>
      </c>
      <c r="I33" s="85"/>
    </row>
    <row r="34" spans="1:9" ht="34.5" customHeight="1">
      <c r="A34" s="97" t="s">
        <v>5</v>
      </c>
      <c r="B34" s="15">
        <v>650</v>
      </c>
      <c r="C34" s="14">
        <v>1</v>
      </c>
      <c r="D34" s="14">
        <v>4</v>
      </c>
      <c r="E34" s="13" t="s">
        <v>93</v>
      </c>
      <c r="F34" s="12" t="s">
        <v>4</v>
      </c>
      <c r="G34" s="60">
        <f>SUM(G35:G36)</f>
        <v>1125</v>
      </c>
      <c r="H34" s="61">
        <f>SUM(H35:H36)</f>
        <v>1061</v>
      </c>
      <c r="I34" s="85"/>
    </row>
    <row r="35" spans="1:9" ht="34.5" customHeight="1">
      <c r="A35" s="97" t="s">
        <v>141</v>
      </c>
      <c r="B35" s="15">
        <v>650</v>
      </c>
      <c r="C35" s="14">
        <v>1</v>
      </c>
      <c r="D35" s="14">
        <v>4</v>
      </c>
      <c r="E35" s="13" t="s">
        <v>93</v>
      </c>
      <c r="F35" s="32">
        <v>242</v>
      </c>
      <c r="G35" s="60">
        <v>480</v>
      </c>
      <c r="H35" s="59">
        <v>463</v>
      </c>
      <c r="I35" s="85"/>
    </row>
    <row r="36" spans="1:9" ht="40.5" customHeight="1">
      <c r="A36" s="97" t="s">
        <v>3</v>
      </c>
      <c r="B36" s="15">
        <v>650</v>
      </c>
      <c r="C36" s="14">
        <v>1</v>
      </c>
      <c r="D36" s="14">
        <v>4</v>
      </c>
      <c r="E36" s="13" t="s">
        <v>93</v>
      </c>
      <c r="F36" s="12" t="s">
        <v>1</v>
      </c>
      <c r="G36" s="60">
        <v>645</v>
      </c>
      <c r="H36" s="59">
        <v>598</v>
      </c>
      <c r="I36" s="85"/>
    </row>
    <row r="37" spans="1:9" ht="15" customHeight="1">
      <c r="A37" s="97" t="s">
        <v>47</v>
      </c>
      <c r="B37" s="15">
        <v>650</v>
      </c>
      <c r="C37" s="14">
        <v>1</v>
      </c>
      <c r="D37" s="14">
        <v>4</v>
      </c>
      <c r="E37" s="13" t="s">
        <v>93</v>
      </c>
      <c r="F37" s="12" t="s">
        <v>46</v>
      </c>
      <c r="G37" s="58">
        <f>SUM(G38)</f>
        <v>100</v>
      </c>
      <c r="H37" s="59">
        <f>SUM(H38)</f>
        <v>100</v>
      </c>
      <c r="I37" s="85"/>
    </row>
    <row r="38" spans="1:9" ht="21" customHeight="1">
      <c r="A38" s="97" t="s">
        <v>45</v>
      </c>
      <c r="B38" s="15">
        <v>650</v>
      </c>
      <c r="C38" s="14">
        <v>1</v>
      </c>
      <c r="D38" s="14">
        <v>4</v>
      </c>
      <c r="E38" s="13" t="s">
        <v>93</v>
      </c>
      <c r="F38" s="12" t="s">
        <v>44</v>
      </c>
      <c r="G38" s="58">
        <f>SUM(G39:G41)</f>
        <v>100</v>
      </c>
      <c r="H38" s="59">
        <f>SUM(H39:H41)</f>
        <v>100</v>
      </c>
      <c r="I38" s="85"/>
    </row>
    <row r="39" spans="1:9" ht="27" customHeight="1">
      <c r="A39" s="97" t="s">
        <v>43</v>
      </c>
      <c r="B39" s="15">
        <v>650</v>
      </c>
      <c r="C39" s="14">
        <v>1</v>
      </c>
      <c r="D39" s="14">
        <v>4</v>
      </c>
      <c r="E39" s="13" t="s">
        <v>93</v>
      </c>
      <c r="F39" s="12" t="s">
        <v>42</v>
      </c>
      <c r="G39" s="58">
        <v>100</v>
      </c>
      <c r="H39" s="59">
        <v>100</v>
      </c>
      <c r="I39" s="85"/>
    </row>
    <row r="40" spans="1:9" ht="27" customHeight="1">
      <c r="A40" s="97" t="s">
        <v>95</v>
      </c>
      <c r="B40" s="15">
        <v>650</v>
      </c>
      <c r="C40" s="14">
        <v>1</v>
      </c>
      <c r="D40" s="14">
        <v>4</v>
      </c>
      <c r="E40" s="13" t="s">
        <v>93</v>
      </c>
      <c r="F40" s="12" t="s">
        <v>94</v>
      </c>
      <c r="G40" s="58"/>
      <c r="H40" s="59">
        <v>0</v>
      </c>
      <c r="I40" s="85"/>
    </row>
    <row r="41" spans="1:9" ht="15" customHeight="1">
      <c r="A41" s="97" t="s">
        <v>41</v>
      </c>
      <c r="B41" s="15">
        <v>650</v>
      </c>
      <c r="C41" s="14">
        <v>1</v>
      </c>
      <c r="D41" s="14">
        <v>4</v>
      </c>
      <c r="E41" s="13" t="s">
        <v>93</v>
      </c>
      <c r="F41" s="12" t="s">
        <v>40</v>
      </c>
      <c r="G41" s="58"/>
      <c r="H41" s="59">
        <v>0</v>
      </c>
      <c r="I41" s="85"/>
    </row>
    <row r="42" spans="1:9" ht="59.25" customHeight="1">
      <c r="A42" s="51" t="s">
        <v>92</v>
      </c>
      <c r="B42" s="52" t="s">
        <v>127</v>
      </c>
      <c r="C42" s="52" t="s">
        <v>128</v>
      </c>
      <c r="D42" s="52" t="s">
        <v>129</v>
      </c>
      <c r="E42" s="50" t="s">
        <v>19</v>
      </c>
      <c r="F42" s="50" t="s">
        <v>18</v>
      </c>
      <c r="G42" s="65">
        <f>G43</f>
        <v>0</v>
      </c>
      <c r="H42" s="73">
        <f>H43</f>
        <v>0</v>
      </c>
      <c r="I42" s="85"/>
    </row>
    <row r="43" spans="1:9" ht="18" customHeight="1">
      <c r="A43" s="97" t="s">
        <v>130</v>
      </c>
      <c r="B43" s="15">
        <v>650</v>
      </c>
      <c r="C43" s="14">
        <v>1</v>
      </c>
      <c r="D43" s="14">
        <v>6</v>
      </c>
      <c r="E43" s="13">
        <v>7000089020</v>
      </c>
      <c r="F43" s="32">
        <v>500</v>
      </c>
      <c r="G43" s="58">
        <f>G44</f>
        <v>0</v>
      </c>
      <c r="H43" s="59">
        <v>0</v>
      </c>
      <c r="I43" s="85"/>
    </row>
    <row r="44" spans="1:9" ht="16.5" customHeight="1">
      <c r="A44" s="97" t="s">
        <v>36</v>
      </c>
      <c r="B44" s="15">
        <v>650</v>
      </c>
      <c r="C44" s="14">
        <v>1</v>
      </c>
      <c r="D44" s="14">
        <v>6</v>
      </c>
      <c r="E44" s="13">
        <v>7000089020</v>
      </c>
      <c r="F44" s="32">
        <v>540</v>
      </c>
      <c r="G44" s="58">
        <v>0</v>
      </c>
      <c r="H44" s="59">
        <v>0</v>
      </c>
      <c r="I44" s="85"/>
    </row>
    <row r="45" spans="1:9" ht="25.5" customHeight="1">
      <c r="A45" s="105" t="s">
        <v>91</v>
      </c>
      <c r="B45" s="28">
        <v>650</v>
      </c>
      <c r="C45" s="29">
        <v>1</v>
      </c>
      <c r="D45" s="29">
        <v>13</v>
      </c>
      <c r="E45" s="30" t="s">
        <v>19</v>
      </c>
      <c r="F45" s="31" t="s">
        <v>18</v>
      </c>
      <c r="G45" s="54">
        <f aca="true" t="shared" si="0" ref="G45:H48">G46</f>
        <v>583.6</v>
      </c>
      <c r="H45" s="55">
        <f t="shared" si="0"/>
        <v>1168</v>
      </c>
      <c r="I45" s="85"/>
    </row>
    <row r="46" spans="1:9" ht="32.25" customHeight="1">
      <c r="A46" s="97" t="s">
        <v>90</v>
      </c>
      <c r="B46" s="15">
        <v>650</v>
      </c>
      <c r="C46" s="14">
        <v>1</v>
      </c>
      <c r="D46" s="14">
        <v>13</v>
      </c>
      <c r="E46" s="13">
        <v>1920320620</v>
      </c>
      <c r="F46" s="12" t="s">
        <v>18</v>
      </c>
      <c r="G46" s="58">
        <f t="shared" si="0"/>
        <v>583.6</v>
      </c>
      <c r="H46" s="59">
        <f t="shared" si="0"/>
        <v>1168</v>
      </c>
      <c r="I46" s="85"/>
    </row>
    <row r="47" spans="1:9" ht="40.5" customHeight="1">
      <c r="A47" s="97" t="s">
        <v>7</v>
      </c>
      <c r="B47" s="15">
        <v>650</v>
      </c>
      <c r="C47" s="14">
        <v>1</v>
      </c>
      <c r="D47" s="14">
        <v>13</v>
      </c>
      <c r="E47" s="13">
        <v>1920320620</v>
      </c>
      <c r="F47" s="12" t="s">
        <v>6</v>
      </c>
      <c r="G47" s="58">
        <f t="shared" si="0"/>
        <v>583.6</v>
      </c>
      <c r="H47" s="59">
        <f t="shared" si="0"/>
        <v>1168</v>
      </c>
      <c r="I47" s="85"/>
    </row>
    <row r="48" spans="1:9" ht="36" customHeight="1">
      <c r="A48" s="97" t="s">
        <v>5</v>
      </c>
      <c r="B48" s="15">
        <v>650</v>
      </c>
      <c r="C48" s="14">
        <v>1</v>
      </c>
      <c r="D48" s="14">
        <v>13</v>
      </c>
      <c r="E48" s="13">
        <v>1920320620</v>
      </c>
      <c r="F48" s="12" t="s">
        <v>4</v>
      </c>
      <c r="G48" s="60">
        <f t="shared" si="0"/>
        <v>583.6</v>
      </c>
      <c r="H48" s="59">
        <f t="shared" si="0"/>
        <v>1168</v>
      </c>
      <c r="I48" s="85"/>
    </row>
    <row r="49" spans="1:9" ht="37.5" customHeight="1">
      <c r="A49" s="97" t="s">
        <v>3</v>
      </c>
      <c r="B49" s="15">
        <v>650</v>
      </c>
      <c r="C49" s="14">
        <v>1</v>
      </c>
      <c r="D49" s="14">
        <v>13</v>
      </c>
      <c r="E49" s="13">
        <v>1920320620</v>
      </c>
      <c r="F49" s="12" t="s">
        <v>1</v>
      </c>
      <c r="G49" s="58">
        <v>583.6</v>
      </c>
      <c r="H49" s="59">
        <v>1168</v>
      </c>
      <c r="I49" s="85"/>
    </row>
    <row r="50" spans="1:9" ht="15" customHeight="1">
      <c r="A50" s="105" t="s">
        <v>89</v>
      </c>
      <c r="B50" s="28">
        <v>650</v>
      </c>
      <c r="C50" s="29">
        <v>2</v>
      </c>
      <c r="D50" s="29">
        <v>0</v>
      </c>
      <c r="E50" s="30" t="s">
        <v>19</v>
      </c>
      <c r="F50" s="31" t="s">
        <v>18</v>
      </c>
      <c r="G50" s="56">
        <f>G51</f>
        <v>215.1</v>
      </c>
      <c r="H50" s="55">
        <f>H51</f>
        <v>222.5</v>
      </c>
      <c r="I50" s="85"/>
    </row>
    <row r="51" spans="1:9" ht="21.75" customHeight="1">
      <c r="A51" s="97" t="s">
        <v>88</v>
      </c>
      <c r="B51" s="15">
        <v>650</v>
      </c>
      <c r="C51" s="14">
        <v>2</v>
      </c>
      <c r="D51" s="14">
        <v>3</v>
      </c>
      <c r="E51" s="13" t="s">
        <v>19</v>
      </c>
      <c r="F51" s="12" t="s">
        <v>18</v>
      </c>
      <c r="G51" s="58">
        <f>G52</f>
        <v>215.1</v>
      </c>
      <c r="H51" s="59">
        <f>H52</f>
        <v>222.5</v>
      </c>
      <c r="I51" s="85"/>
    </row>
    <row r="52" spans="1:9" ht="48.75" customHeight="1">
      <c r="A52" s="103" t="s">
        <v>149</v>
      </c>
      <c r="B52" s="15">
        <v>650</v>
      </c>
      <c r="C52" s="14">
        <v>2</v>
      </c>
      <c r="D52" s="14">
        <v>3</v>
      </c>
      <c r="E52" s="13" t="s">
        <v>87</v>
      </c>
      <c r="F52" s="12" t="s">
        <v>18</v>
      </c>
      <c r="G52" s="58">
        <f>G53+G58</f>
        <v>215.1</v>
      </c>
      <c r="H52" s="59">
        <f>H53+H58</f>
        <v>222.5</v>
      </c>
      <c r="I52" s="85"/>
    </row>
    <row r="53" spans="1:9" ht="72" customHeight="1">
      <c r="A53" s="103" t="s">
        <v>17</v>
      </c>
      <c r="B53" s="15">
        <v>650</v>
      </c>
      <c r="C53" s="14">
        <v>2</v>
      </c>
      <c r="D53" s="14">
        <v>3</v>
      </c>
      <c r="E53" s="13" t="s">
        <v>87</v>
      </c>
      <c r="F53" s="12" t="s">
        <v>16</v>
      </c>
      <c r="G53" s="58">
        <f>G54</f>
        <v>173.2</v>
      </c>
      <c r="H53" s="59">
        <f>H54</f>
        <v>177.1</v>
      </c>
      <c r="I53" s="85"/>
    </row>
    <row r="54" spans="1:9" ht="32.25" customHeight="1">
      <c r="A54" s="103" t="s">
        <v>71</v>
      </c>
      <c r="B54" s="15">
        <v>650</v>
      </c>
      <c r="C54" s="14">
        <v>2</v>
      </c>
      <c r="D54" s="14">
        <v>3</v>
      </c>
      <c r="E54" s="13" t="s">
        <v>87</v>
      </c>
      <c r="F54" s="12" t="s">
        <v>70</v>
      </c>
      <c r="G54" s="58">
        <f>SUM(G55:G57)</f>
        <v>173.2</v>
      </c>
      <c r="H54" s="59">
        <f>SUM(H55:H57)</f>
        <v>177.1</v>
      </c>
      <c r="I54" s="85"/>
    </row>
    <row r="55" spans="1:9" ht="21.75" customHeight="1">
      <c r="A55" s="103" t="s">
        <v>84</v>
      </c>
      <c r="B55" s="15">
        <v>650</v>
      </c>
      <c r="C55" s="14">
        <v>2</v>
      </c>
      <c r="D55" s="14">
        <v>3</v>
      </c>
      <c r="E55" s="13" t="s">
        <v>87</v>
      </c>
      <c r="F55" s="12" t="s">
        <v>83</v>
      </c>
      <c r="G55" s="58">
        <v>133</v>
      </c>
      <c r="H55" s="59">
        <v>136</v>
      </c>
      <c r="I55" s="85"/>
    </row>
    <row r="56" spans="1:9" ht="21.75" customHeight="1">
      <c r="A56" s="103" t="s">
        <v>82</v>
      </c>
      <c r="B56" s="15">
        <v>650</v>
      </c>
      <c r="C56" s="14">
        <v>2</v>
      </c>
      <c r="D56" s="14">
        <v>3</v>
      </c>
      <c r="E56" s="13" t="s">
        <v>87</v>
      </c>
      <c r="F56" s="12" t="s">
        <v>81</v>
      </c>
      <c r="G56" s="58">
        <v>0</v>
      </c>
      <c r="H56" s="59">
        <v>0</v>
      </c>
      <c r="I56" s="85"/>
    </row>
    <row r="57" spans="1:9" ht="53.25" customHeight="1">
      <c r="A57" s="103" t="s">
        <v>80</v>
      </c>
      <c r="B57" s="15">
        <v>650</v>
      </c>
      <c r="C57" s="14">
        <v>2</v>
      </c>
      <c r="D57" s="14">
        <v>3</v>
      </c>
      <c r="E57" s="13" t="s">
        <v>87</v>
      </c>
      <c r="F57" s="12" t="s">
        <v>79</v>
      </c>
      <c r="G57" s="58">
        <v>40.2</v>
      </c>
      <c r="H57" s="59">
        <v>41.1</v>
      </c>
      <c r="I57" s="85"/>
    </row>
    <row r="58" spans="1:9" ht="32.25" customHeight="1">
      <c r="A58" s="103" t="s">
        <v>7</v>
      </c>
      <c r="B58" s="15">
        <v>650</v>
      </c>
      <c r="C58" s="14">
        <v>2</v>
      </c>
      <c r="D58" s="14">
        <v>3</v>
      </c>
      <c r="E58" s="13" t="s">
        <v>87</v>
      </c>
      <c r="F58" s="12" t="s">
        <v>6</v>
      </c>
      <c r="G58" s="58">
        <f>G59</f>
        <v>41.9</v>
      </c>
      <c r="H58" s="59">
        <f>H59</f>
        <v>45.4</v>
      </c>
      <c r="I58" s="85"/>
    </row>
    <row r="59" spans="1:9" ht="32.25" customHeight="1">
      <c r="A59" s="103" t="s">
        <v>5</v>
      </c>
      <c r="B59" s="15">
        <v>650</v>
      </c>
      <c r="C59" s="14">
        <v>2</v>
      </c>
      <c r="D59" s="14">
        <v>3</v>
      </c>
      <c r="E59" s="13" t="s">
        <v>87</v>
      </c>
      <c r="F59" s="12" t="s">
        <v>4</v>
      </c>
      <c r="G59" s="58">
        <f>SUM(G60:G60)</f>
        <v>41.9</v>
      </c>
      <c r="H59" s="59">
        <f>SUM(H60:H60)</f>
        <v>45.4</v>
      </c>
      <c r="I59" s="85"/>
    </row>
    <row r="60" spans="1:9" ht="32.25" customHeight="1">
      <c r="A60" s="103" t="s">
        <v>3</v>
      </c>
      <c r="B60" s="15">
        <v>650</v>
      </c>
      <c r="C60" s="14">
        <v>2</v>
      </c>
      <c r="D60" s="14">
        <v>3</v>
      </c>
      <c r="E60" s="13" t="s">
        <v>87</v>
      </c>
      <c r="F60" s="12" t="s">
        <v>1</v>
      </c>
      <c r="G60" s="58">
        <v>41.9</v>
      </c>
      <c r="H60" s="59">
        <v>45.4</v>
      </c>
      <c r="I60" s="85"/>
    </row>
    <row r="61" spans="1:9" ht="21.75" customHeight="1">
      <c r="A61" s="102" t="s">
        <v>86</v>
      </c>
      <c r="B61" s="28">
        <v>650</v>
      </c>
      <c r="C61" s="29">
        <v>3</v>
      </c>
      <c r="D61" s="29">
        <v>0</v>
      </c>
      <c r="E61" s="30" t="s">
        <v>19</v>
      </c>
      <c r="F61" s="31" t="s">
        <v>18</v>
      </c>
      <c r="G61" s="56">
        <f>G62+G72+G89</f>
        <v>134.3</v>
      </c>
      <c r="H61" s="57">
        <f>H62+H72+H89</f>
        <v>118.3</v>
      </c>
      <c r="I61" s="85"/>
    </row>
    <row r="62" spans="1:9" ht="15" customHeight="1">
      <c r="A62" s="103" t="s">
        <v>85</v>
      </c>
      <c r="B62" s="15">
        <v>650</v>
      </c>
      <c r="C62" s="14">
        <v>3</v>
      </c>
      <c r="D62" s="14">
        <v>4</v>
      </c>
      <c r="E62" s="13" t="s">
        <v>19</v>
      </c>
      <c r="F62" s="12" t="s">
        <v>18</v>
      </c>
      <c r="G62" s="58">
        <f>G63</f>
        <v>8</v>
      </c>
      <c r="H62" s="59">
        <f>H63</f>
        <v>8</v>
      </c>
      <c r="I62" s="85"/>
    </row>
    <row r="63" spans="1:9" ht="164.25" customHeight="1">
      <c r="A63" s="103" t="s">
        <v>150</v>
      </c>
      <c r="B63" s="15">
        <v>650</v>
      </c>
      <c r="C63" s="14">
        <v>3</v>
      </c>
      <c r="D63" s="14">
        <v>4</v>
      </c>
      <c r="E63" s="13" t="s">
        <v>78</v>
      </c>
      <c r="F63" s="12" t="s">
        <v>18</v>
      </c>
      <c r="G63" s="58">
        <f>G64+G69</f>
        <v>8</v>
      </c>
      <c r="H63" s="59">
        <f>H64+H69</f>
        <v>8</v>
      </c>
      <c r="I63" s="85"/>
    </row>
    <row r="64" spans="1:9" ht="71.25" customHeight="1">
      <c r="A64" s="103" t="s">
        <v>17</v>
      </c>
      <c r="B64" s="15">
        <v>650</v>
      </c>
      <c r="C64" s="14">
        <v>3</v>
      </c>
      <c r="D64" s="14">
        <v>4</v>
      </c>
      <c r="E64" s="13" t="s">
        <v>78</v>
      </c>
      <c r="F64" s="12" t="s">
        <v>16</v>
      </c>
      <c r="G64" s="58">
        <f>G65</f>
        <v>8</v>
      </c>
      <c r="H64" s="59">
        <f>H65</f>
        <v>8</v>
      </c>
      <c r="I64" s="85"/>
    </row>
    <row r="65" spans="1:9" ht="38.25" customHeight="1">
      <c r="A65" s="103" t="s">
        <v>71</v>
      </c>
      <c r="B65" s="15">
        <v>650</v>
      </c>
      <c r="C65" s="14">
        <v>3</v>
      </c>
      <c r="D65" s="14">
        <v>4</v>
      </c>
      <c r="E65" s="13" t="s">
        <v>78</v>
      </c>
      <c r="F65" s="12" t="s">
        <v>70</v>
      </c>
      <c r="G65" s="58">
        <f>SUM(G66:G68)</f>
        <v>8</v>
      </c>
      <c r="H65" s="59">
        <f>SUM(H66:H68)</f>
        <v>8</v>
      </c>
      <c r="I65" s="85"/>
    </row>
    <row r="66" spans="1:9" ht="27.75" customHeight="1">
      <c r="A66" s="103" t="s">
        <v>84</v>
      </c>
      <c r="B66" s="15">
        <v>650</v>
      </c>
      <c r="C66" s="14">
        <v>3</v>
      </c>
      <c r="D66" s="14">
        <v>4</v>
      </c>
      <c r="E66" s="13" t="s">
        <v>78</v>
      </c>
      <c r="F66" s="12" t="s">
        <v>83</v>
      </c>
      <c r="G66" s="58">
        <v>6</v>
      </c>
      <c r="H66" s="59">
        <v>6</v>
      </c>
      <c r="I66" s="85"/>
    </row>
    <row r="67" spans="1:9" ht="31.5" customHeight="1">
      <c r="A67" s="103" t="s">
        <v>82</v>
      </c>
      <c r="B67" s="15">
        <v>650</v>
      </c>
      <c r="C67" s="14">
        <v>3</v>
      </c>
      <c r="D67" s="14">
        <v>4</v>
      </c>
      <c r="E67" s="13" t="s">
        <v>78</v>
      </c>
      <c r="F67" s="12" t="s">
        <v>81</v>
      </c>
      <c r="G67" s="58">
        <v>0</v>
      </c>
      <c r="H67" s="59">
        <v>0</v>
      </c>
      <c r="I67" s="85"/>
    </row>
    <row r="68" spans="1:9" ht="61.5" customHeight="1">
      <c r="A68" s="103" t="s">
        <v>80</v>
      </c>
      <c r="B68" s="15">
        <v>650</v>
      </c>
      <c r="C68" s="14">
        <v>3</v>
      </c>
      <c r="D68" s="14">
        <v>4</v>
      </c>
      <c r="E68" s="13" t="s">
        <v>78</v>
      </c>
      <c r="F68" s="12" t="s">
        <v>79</v>
      </c>
      <c r="G68" s="58">
        <v>2</v>
      </c>
      <c r="H68" s="59">
        <v>2</v>
      </c>
      <c r="I68" s="85"/>
    </row>
    <row r="69" spans="1:9" ht="39" customHeight="1">
      <c r="A69" s="103" t="s">
        <v>7</v>
      </c>
      <c r="B69" s="15">
        <v>650</v>
      </c>
      <c r="C69" s="14">
        <v>3</v>
      </c>
      <c r="D69" s="14">
        <v>4</v>
      </c>
      <c r="E69" s="13" t="s">
        <v>78</v>
      </c>
      <c r="F69" s="12" t="s">
        <v>6</v>
      </c>
      <c r="G69" s="58">
        <f>G70</f>
        <v>0</v>
      </c>
      <c r="H69" s="59">
        <f>H70</f>
        <v>0</v>
      </c>
      <c r="I69" s="85"/>
    </row>
    <row r="70" spans="1:9" ht="39" customHeight="1">
      <c r="A70" s="103" t="s">
        <v>5</v>
      </c>
      <c r="B70" s="15">
        <v>650</v>
      </c>
      <c r="C70" s="14">
        <v>3</v>
      </c>
      <c r="D70" s="14">
        <v>4</v>
      </c>
      <c r="E70" s="13" t="s">
        <v>78</v>
      </c>
      <c r="F70" s="12" t="s">
        <v>4</v>
      </c>
      <c r="G70" s="58">
        <f>SUM(G71:G71)</f>
        <v>0</v>
      </c>
      <c r="H70" s="59">
        <f>SUM(H71:H71)</f>
        <v>0</v>
      </c>
      <c r="I70" s="85"/>
    </row>
    <row r="71" spans="1:9" ht="44.25" customHeight="1">
      <c r="A71" s="103" t="s">
        <v>3</v>
      </c>
      <c r="B71" s="15">
        <v>650</v>
      </c>
      <c r="C71" s="14">
        <v>3</v>
      </c>
      <c r="D71" s="14">
        <v>4</v>
      </c>
      <c r="E71" s="13" t="s">
        <v>78</v>
      </c>
      <c r="F71" s="12" t="s">
        <v>1</v>
      </c>
      <c r="G71" s="58">
        <v>0</v>
      </c>
      <c r="H71" s="59">
        <v>0</v>
      </c>
      <c r="I71" s="85"/>
    </row>
    <row r="72" spans="1:9" ht="52.5" customHeight="1">
      <c r="A72" s="103" t="s">
        <v>77</v>
      </c>
      <c r="B72" s="15">
        <v>650</v>
      </c>
      <c r="C72" s="14">
        <v>3</v>
      </c>
      <c r="D72" s="14">
        <v>9</v>
      </c>
      <c r="E72" s="13" t="s">
        <v>19</v>
      </c>
      <c r="F72" s="12" t="s">
        <v>18</v>
      </c>
      <c r="G72" s="58">
        <f>G73</f>
        <v>100</v>
      </c>
      <c r="H72" s="59">
        <f>H73</f>
        <v>100</v>
      </c>
      <c r="I72" s="85"/>
    </row>
    <row r="73" spans="1:9" ht="51.75" customHeight="1">
      <c r="A73" s="102" t="s">
        <v>118</v>
      </c>
      <c r="B73" s="34">
        <v>650</v>
      </c>
      <c r="C73" s="35">
        <v>3</v>
      </c>
      <c r="D73" s="35">
        <v>9</v>
      </c>
      <c r="E73" s="36">
        <v>1400099990</v>
      </c>
      <c r="F73" s="37" t="s">
        <v>18</v>
      </c>
      <c r="G73" s="60">
        <f>G74+G77+G80+G85</f>
        <v>100</v>
      </c>
      <c r="H73" s="61">
        <f>H74+H77+H80+H85</f>
        <v>100</v>
      </c>
      <c r="I73" s="85"/>
    </row>
    <row r="74" spans="1:9" ht="74.25" customHeight="1">
      <c r="A74" s="103" t="s">
        <v>17</v>
      </c>
      <c r="B74" s="15">
        <v>650</v>
      </c>
      <c r="C74" s="14">
        <v>3</v>
      </c>
      <c r="D74" s="14">
        <v>9</v>
      </c>
      <c r="E74" s="13">
        <v>1400099990</v>
      </c>
      <c r="F74" s="12" t="s">
        <v>16</v>
      </c>
      <c r="G74" s="58">
        <f>G75</f>
        <v>0</v>
      </c>
      <c r="H74" s="59">
        <v>0</v>
      </c>
      <c r="I74" s="85"/>
    </row>
    <row r="75" spans="1:9" ht="32.25" customHeight="1">
      <c r="A75" s="103" t="s">
        <v>71</v>
      </c>
      <c r="B75" s="15">
        <v>650</v>
      </c>
      <c r="C75" s="14">
        <v>3</v>
      </c>
      <c r="D75" s="14">
        <v>9</v>
      </c>
      <c r="E75" s="13">
        <v>1400099990</v>
      </c>
      <c r="F75" s="12" t="s">
        <v>70</v>
      </c>
      <c r="G75" s="58">
        <f>G76</f>
        <v>0</v>
      </c>
      <c r="H75" s="59">
        <v>0</v>
      </c>
      <c r="I75" s="85"/>
    </row>
    <row r="76" spans="1:9" ht="76.5" customHeight="1">
      <c r="A76" s="103" t="s">
        <v>69</v>
      </c>
      <c r="B76" s="15">
        <v>650</v>
      </c>
      <c r="C76" s="14">
        <v>3</v>
      </c>
      <c r="D76" s="14">
        <v>9</v>
      </c>
      <c r="E76" s="13">
        <v>1400099990</v>
      </c>
      <c r="F76" s="12" t="s">
        <v>67</v>
      </c>
      <c r="G76" s="60">
        <v>0</v>
      </c>
      <c r="H76" s="59">
        <v>0</v>
      </c>
      <c r="I76" s="85"/>
    </row>
    <row r="77" spans="1:9" ht="32.25" customHeight="1">
      <c r="A77" s="103" t="s">
        <v>7</v>
      </c>
      <c r="B77" s="15">
        <v>650</v>
      </c>
      <c r="C77" s="14">
        <v>3</v>
      </c>
      <c r="D77" s="14">
        <v>9</v>
      </c>
      <c r="E77" s="13">
        <v>1400099990</v>
      </c>
      <c r="F77" s="12" t="s">
        <v>6</v>
      </c>
      <c r="G77" s="58">
        <f>G78</f>
        <v>44.4</v>
      </c>
      <c r="H77" s="59">
        <f>H78</f>
        <v>44.4</v>
      </c>
      <c r="I77" s="85"/>
    </row>
    <row r="78" spans="1:9" ht="32.25" customHeight="1">
      <c r="A78" s="103" t="s">
        <v>5</v>
      </c>
      <c r="B78" s="15">
        <v>650</v>
      </c>
      <c r="C78" s="14">
        <v>3</v>
      </c>
      <c r="D78" s="14">
        <v>9</v>
      </c>
      <c r="E78" s="13">
        <v>1400099990</v>
      </c>
      <c r="F78" s="12" t="s">
        <v>4</v>
      </c>
      <c r="G78" s="58">
        <f>G79</f>
        <v>44.4</v>
      </c>
      <c r="H78" s="59">
        <f>H79</f>
        <v>44.4</v>
      </c>
      <c r="I78" s="85"/>
    </row>
    <row r="79" spans="1:9" ht="32.25" customHeight="1">
      <c r="A79" s="103" t="s">
        <v>3</v>
      </c>
      <c r="B79" s="15">
        <v>650</v>
      </c>
      <c r="C79" s="14">
        <v>3</v>
      </c>
      <c r="D79" s="14">
        <v>9</v>
      </c>
      <c r="E79" s="13">
        <v>1400099990</v>
      </c>
      <c r="F79" s="12" t="s">
        <v>1</v>
      </c>
      <c r="G79" s="60">
        <v>44.4</v>
      </c>
      <c r="H79" s="59">
        <v>44.4</v>
      </c>
      <c r="I79" s="85"/>
    </row>
    <row r="80" spans="1:9" ht="95.25" customHeight="1">
      <c r="A80" s="101" t="s">
        <v>151</v>
      </c>
      <c r="B80" s="34">
        <v>650</v>
      </c>
      <c r="C80" s="35">
        <v>3</v>
      </c>
      <c r="D80" s="35">
        <v>9</v>
      </c>
      <c r="E80" s="36" t="s">
        <v>76</v>
      </c>
      <c r="F80" s="37" t="s">
        <v>18</v>
      </c>
      <c r="G80" s="60">
        <f>G81</f>
        <v>50</v>
      </c>
      <c r="H80" s="61">
        <f>H81</f>
        <v>50</v>
      </c>
      <c r="I80" s="85"/>
    </row>
    <row r="81" spans="1:9" ht="21.75" customHeight="1">
      <c r="A81" s="103" t="s">
        <v>75</v>
      </c>
      <c r="B81" s="15">
        <v>650</v>
      </c>
      <c r="C81" s="14">
        <v>3</v>
      </c>
      <c r="D81" s="14">
        <v>9</v>
      </c>
      <c r="E81" s="13" t="s">
        <v>74</v>
      </c>
      <c r="F81" s="12" t="s">
        <v>18</v>
      </c>
      <c r="G81" s="58">
        <f>G82</f>
        <v>50</v>
      </c>
      <c r="H81" s="59">
        <f>H82</f>
        <v>50</v>
      </c>
      <c r="I81" s="85"/>
    </row>
    <row r="82" spans="1:9" ht="32.25" customHeight="1">
      <c r="A82" s="103" t="s">
        <v>7</v>
      </c>
      <c r="B82" s="15">
        <v>650</v>
      </c>
      <c r="C82" s="14">
        <v>3</v>
      </c>
      <c r="D82" s="14">
        <v>9</v>
      </c>
      <c r="E82" s="13" t="s">
        <v>74</v>
      </c>
      <c r="F82" s="12" t="s">
        <v>6</v>
      </c>
      <c r="G82" s="58">
        <f>SUM(G83)</f>
        <v>50</v>
      </c>
      <c r="H82" s="59">
        <f>SUM(H83)</f>
        <v>50</v>
      </c>
      <c r="I82" s="85"/>
    </row>
    <row r="83" spans="1:9" ht="32.25" customHeight="1">
      <c r="A83" s="103" t="s">
        <v>5</v>
      </c>
      <c r="B83" s="15">
        <v>650</v>
      </c>
      <c r="C83" s="14">
        <v>3</v>
      </c>
      <c r="D83" s="14">
        <v>9</v>
      </c>
      <c r="E83" s="13" t="s">
        <v>74</v>
      </c>
      <c r="F83" s="12" t="s">
        <v>4</v>
      </c>
      <c r="G83" s="58">
        <f>G84</f>
        <v>50</v>
      </c>
      <c r="H83" s="59">
        <f>H84</f>
        <v>50</v>
      </c>
      <c r="I83" s="85"/>
    </row>
    <row r="84" spans="1:9" ht="32.25" customHeight="1">
      <c r="A84" s="103" t="s">
        <v>3</v>
      </c>
      <c r="B84" s="15">
        <v>650</v>
      </c>
      <c r="C84" s="14">
        <v>3</v>
      </c>
      <c r="D84" s="14">
        <v>9</v>
      </c>
      <c r="E84" s="13" t="s">
        <v>74</v>
      </c>
      <c r="F84" s="12" t="s">
        <v>1</v>
      </c>
      <c r="G84" s="58">
        <v>50</v>
      </c>
      <c r="H84" s="59">
        <v>50</v>
      </c>
      <c r="I84" s="85"/>
    </row>
    <row r="85" spans="1:9" ht="32.25" customHeight="1">
      <c r="A85" s="101" t="s">
        <v>159</v>
      </c>
      <c r="B85" s="15">
        <v>650</v>
      </c>
      <c r="C85" s="14">
        <v>3</v>
      </c>
      <c r="D85" s="14">
        <v>9</v>
      </c>
      <c r="E85" s="13" t="s">
        <v>160</v>
      </c>
      <c r="F85" s="12" t="s">
        <v>18</v>
      </c>
      <c r="G85" s="58">
        <f aca="true" t="shared" si="1" ref="G85:H87">G86</f>
        <v>5.6</v>
      </c>
      <c r="H85" s="59">
        <f t="shared" si="1"/>
        <v>5.6</v>
      </c>
      <c r="I85" s="85"/>
    </row>
    <row r="86" spans="1:9" ht="32.25" customHeight="1">
      <c r="A86" s="103" t="s">
        <v>7</v>
      </c>
      <c r="B86" s="15">
        <v>650</v>
      </c>
      <c r="C86" s="14">
        <v>3</v>
      </c>
      <c r="D86" s="14">
        <v>9</v>
      </c>
      <c r="E86" s="13" t="s">
        <v>160</v>
      </c>
      <c r="F86" s="12" t="s">
        <v>6</v>
      </c>
      <c r="G86" s="58">
        <f t="shared" si="1"/>
        <v>5.6</v>
      </c>
      <c r="H86" s="59">
        <f t="shared" si="1"/>
        <v>5.6</v>
      </c>
      <c r="I86" s="85"/>
    </row>
    <row r="87" spans="1:9" ht="32.25" customHeight="1">
      <c r="A87" s="103" t="s">
        <v>5</v>
      </c>
      <c r="B87" s="15">
        <v>650</v>
      </c>
      <c r="C87" s="14">
        <v>3</v>
      </c>
      <c r="D87" s="14">
        <v>9</v>
      </c>
      <c r="E87" s="13" t="s">
        <v>160</v>
      </c>
      <c r="F87" s="12" t="s">
        <v>4</v>
      </c>
      <c r="G87" s="58">
        <f t="shared" si="1"/>
        <v>5.6</v>
      </c>
      <c r="H87" s="59">
        <f t="shared" si="1"/>
        <v>5.6</v>
      </c>
      <c r="I87" s="85"/>
    </row>
    <row r="88" spans="1:9" ht="32.25" customHeight="1">
      <c r="A88" s="103" t="s">
        <v>3</v>
      </c>
      <c r="B88" s="15">
        <v>650</v>
      </c>
      <c r="C88" s="14">
        <v>3</v>
      </c>
      <c r="D88" s="14">
        <v>9</v>
      </c>
      <c r="E88" s="13" t="s">
        <v>160</v>
      </c>
      <c r="F88" s="12" t="s">
        <v>1</v>
      </c>
      <c r="G88" s="58">
        <v>5.6</v>
      </c>
      <c r="H88" s="59">
        <v>5.6</v>
      </c>
      <c r="I88" s="85"/>
    </row>
    <row r="89" spans="1:9" ht="32.25" customHeight="1">
      <c r="A89" s="103" t="s">
        <v>73</v>
      </c>
      <c r="B89" s="15">
        <v>650</v>
      </c>
      <c r="C89" s="14">
        <v>3</v>
      </c>
      <c r="D89" s="14">
        <v>14</v>
      </c>
      <c r="E89" s="13">
        <v>1300000000</v>
      </c>
      <c r="F89" s="12" t="s">
        <v>18</v>
      </c>
      <c r="G89" s="58">
        <f>G90</f>
        <v>26.3</v>
      </c>
      <c r="H89" s="59">
        <f>H90</f>
        <v>10.3</v>
      </c>
      <c r="I89" s="85"/>
    </row>
    <row r="90" spans="1:9" ht="100.5" customHeight="1">
      <c r="A90" s="101" t="s">
        <v>124</v>
      </c>
      <c r="B90" s="34">
        <v>650</v>
      </c>
      <c r="C90" s="35">
        <v>3</v>
      </c>
      <c r="D90" s="35">
        <v>14</v>
      </c>
      <c r="E90" s="42" t="s">
        <v>126</v>
      </c>
      <c r="F90" s="37" t="s">
        <v>18</v>
      </c>
      <c r="G90" s="60">
        <f>G91+G98+G101</f>
        <v>26.3</v>
      </c>
      <c r="H90" s="61">
        <f>H91+H98+H101</f>
        <v>10.3</v>
      </c>
      <c r="I90" s="85"/>
    </row>
    <row r="91" spans="1:9" ht="63.75" customHeight="1">
      <c r="A91" s="101" t="s">
        <v>158</v>
      </c>
      <c r="B91" s="15">
        <v>650</v>
      </c>
      <c r="C91" s="14">
        <v>3</v>
      </c>
      <c r="D91" s="14">
        <v>14</v>
      </c>
      <c r="E91" s="13" t="s">
        <v>68</v>
      </c>
      <c r="F91" s="43" t="s">
        <v>16</v>
      </c>
      <c r="G91" s="62">
        <f>G92+G95</f>
        <v>8.3</v>
      </c>
      <c r="H91" s="71">
        <f>H92+H95</f>
        <v>8.3</v>
      </c>
      <c r="I91" s="85"/>
    </row>
    <row r="92" spans="1:9" ht="69.75" customHeight="1">
      <c r="A92" s="103" t="s">
        <v>17</v>
      </c>
      <c r="B92" s="15">
        <v>650</v>
      </c>
      <c r="C92" s="14">
        <v>3</v>
      </c>
      <c r="D92" s="14">
        <v>14</v>
      </c>
      <c r="E92" s="13" t="s">
        <v>68</v>
      </c>
      <c r="F92" s="43" t="s">
        <v>16</v>
      </c>
      <c r="G92" s="62">
        <f aca="true" t="shared" si="2" ref="G92:H93">G93</f>
        <v>1.3</v>
      </c>
      <c r="H92" s="63">
        <f t="shared" si="2"/>
        <v>1.3</v>
      </c>
      <c r="I92" s="85"/>
    </row>
    <row r="93" spans="1:9" ht="36.75" customHeight="1">
      <c r="A93" s="103" t="s">
        <v>71</v>
      </c>
      <c r="B93" s="15">
        <v>650</v>
      </c>
      <c r="C93" s="14">
        <v>3</v>
      </c>
      <c r="D93" s="14">
        <v>14</v>
      </c>
      <c r="E93" s="13" t="s">
        <v>68</v>
      </c>
      <c r="F93" s="43" t="s">
        <v>70</v>
      </c>
      <c r="G93" s="62">
        <f t="shared" si="2"/>
        <v>1.3</v>
      </c>
      <c r="H93" s="63">
        <f t="shared" si="2"/>
        <v>1.3</v>
      </c>
      <c r="I93" s="85"/>
    </row>
    <row r="94" spans="1:9" ht="69.75" customHeight="1">
      <c r="A94" s="103" t="s">
        <v>69</v>
      </c>
      <c r="B94" s="15">
        <v>650</v>
      </c>
      <c r="C94" s="14">
        <v>3</v>
      </c>
      <c r="D94" s="14">
        <v>14</v>
      </c>
      <c r="E94" s="13" t="s">
        <v>68</v>
      </c>
      <c r="F94" s="43" t="s">
        <v>67</v>
      </c>
      <c r="G94" s="62">
        <v>1.3</v>
      </c>
      <c r="H94" s="63">
        <v>1.3</v>
      </c>
      <c r="I94" s="85"/>
    </row>
    <row r="95" spans="1:9" ht="37.5" customHeight="1">
      <c r="A95" s="103" t="s">
        <v>7</v>
      </c>
      <c r="B95" s="15">
        <v>650</v>
      </c>
      <c r="C95" s="14">
        <v>3</v>
      </c>
      <c r="D95" s="14">
        <v>14</v>
      </c>
      <c r="E95" s="13" t="s">
        <v>68</v>
      </c>
      <c r="F95" s="32">
        <v>200</v>
      </c>
      <c r="G95" s="62">
        <f>G96</f>
        <v>7</v>
      </c>
      <c r="H95" s="71">
        <f>H96</f>
        <v>7</v>
      </c>
      <c r="I95" s="85"/>
    </row>
    <row r="96" spans="1:9" ht="47.25" customHeight="1">
      <c r="A96" s="103" t="s">
        <v>142</v>
      </c>
      <c r="B96" s="15">
        <v>650</v>
      </c>
      <c r="C96" s="14">
        <v>3</v>
      </c>
      <c r="D96" s="14">
        <v>14</v>
      </c>
      <c r="E96" s="13" t="s">
        <v>68</v>
      </c>
      <c r="F96" s="32">
        <v>240</v>
      </c>
      <c r="G96" s="62">
        <f>G97</f>
        <v>7</v>
      </c>
      <c r="H96" s="71">
        <f>H97</f>
        <v>7</v>
      </c>
      <c r="I96" s="85"/>
    </row>
    <row r="97" spans="1:9" ht="33.75" customHeight="1">
      <c r="A97" s="103" t="s">
        <v>3</v>
      </c>
      <c r="B97" s="15">
        <v>650</v>
      </c>
      <c r="C97" s="14">
        <v>3</v>
      </c>
      <c r="D97" s="14">
        <v>14</v>
      </c>
      <c r="E97" s="13" t="s">
        <v>68</v>
      </c>
      <c r="F97" s="32">
        <v>244</v>
      </c>
      <c r="G97" s="62">
        <v>7</v>
      </c>
      <c r="H97" s="63">
        <v>7</v>
      </c>
      <c r="I97" s="85"/>
    </row>
    <row r="98" spans="1:9" ht="32.25" customHeight="1">
      <c r="A98" s="103" t="s">
        <v>7</v>
      </c>
      <c r="B98" s="15">
        <v>650</v>
      </c>
      <c r="C98" s="14">
        <v>3</v>
      </c>
      <c r="D98" s="14">
        <v>14</v>
      </c>
      <c r="E98" s="33" t="s">
        <v>116</v>
      </c>
      <c r="F98" s="12" t="s">
        <v>6</v>
      </c>
      <c r="G98" s="58">
        <f>G99</f>
        <v>2</v>
      </c>
      <c r="H98" s="59">
        <f>H99</f>
        <v>2</v>
      </c>
      <c r="I98" s="85"/>
    </row>
    <row r="99" spans="1:9" ht="32.25" customHeight="1">
      <c r="A99" s="103" t="s">
        <v>5</v>
      </c>
      <c r="B99" s="15">
        <v>650</v>
      </c>
      <c r="C99" s="14">
        <v>3</v>
      </c>
      <c r="D99" s="14">
        <v>14</v>
      </c>
      <c r="E99" s="33" t="s">
        <v>116</v>
      </c>
      <c r="F99" s="12" t="s">
        <v>4</v>
      </c>
      <c r="G99" s="58">
        <f>G100</f>
        <v>2</v>
      </c>
      <c r="H99" s="59">
        <f>H100</f>
        <v>2</v>
      </c>
      <c r="I99" s="85"/>
    </row>
    <row r="100" spans="1:9" ht="32.25" customHeight="1">
      <c r="A100" s="103" t="s">
        <v>3</v>
      </c>
      <c r="B100" s="15">
        <v>650</v>
      </c>
      <c r="C100" s="14">
        <v>3</v>
      </c>
      <c r="D100" s="14">
        <v>14</v>
      </c>
      <c r="E100" s="33" t="s">
        <v>116</v>
      </c>
      <c r="F100" s="12" t="s">
        <v>1</v>
      </c>
      <c r="G100" s="58">
        <v>2</v>
      </c>
      <c r="H100" s="59">
        <v>2</v>
      </c>
      <c r="I100" s="85"/>
    </row>
    <row r="101" spans="1:9" ht="191.25" customHeight="1">
      <c r="A101" s="101" t="s">
        <v>153</v>
      </c>
      <c r="B101" s="15">
        <v>650</v>
      </c>
      <c r="C101" s="14">
        <v>3</v>
      </c>
      <c r="D101" s="14">
        <v>14</v>
      </c>
      <c r="E101" s="13">
        <v>1310182300</v>
      </c>
      <c r="F101" s="12" t="s">
        <v>18</v>
      </c>
      <c r="G101" s="58">
        <f aca="true" t="shared" si="3" ref="G101:H104">G102</f>
        <v>16</v>
      </c>
      <c r="H101" s="59">
        <f t="shared" si="3"/>
        <v>0</v>
      </c>
      <c r="I101" s="85"/>
    </row>
    <row r="102" spans="1:9" ht="51" customHeight="1">
      <c r="A102" s="103" t="s">
        <v>72</v>
      </c>
      <c r="B102" s="15">
        <v>650</v>
      </c>
      <c r="C102" s="14">
        <v>3</v>
      </c>
      <c r="D102" s="14">
        <v>14</v>
      </c>
      <c r="E102" s="13">
        <v>1310182300</v>
      </c>
      <c r="F102" s="12" t="s">
        <v>18</v>
      </c>
      <c r="G102" s="58">
        <f t="shared" si="3"/>
        <v>16</v>
      </c>
      <c r="H102" s="59">
        <f t="shared" si="3"/>
        <v>0</v>
      </c>
      <c r="I102" s="85"/>
    </row>
    <row r="103" spans="1:9" ht="73.5" customHeight="1">
      <c r="A103" s="103" t="s">
        <v>17</v>
      </c>
      <c r="B103" s="15">
        <v>650</v>
      </c>
      <c r="C103" s="14">
        <v>3</v>
      </c>
      <c r="D103" s="14">
        <v>14</v>
      </c>
      <c r="E103" s="13">
        <v>1310182300</v>
      </c>
      <c r="F103" s="12" t="s">
        <v>16</v>
      </c>
      <c r="G103" s="58">
        <f t="shared" si="3"/>
        <v>16</v>
      </c>
      <c r="H103" s="59">
        <f t="shared" si="3"/>
        <v>0</v>
      </c>
      <c r="I103" s="85"/>
    </row>
    <row r="104" spans="1:9" ht="42" customHeight="1">
      <c r="A104" s="103" t="s">
        <v>71</v>
      </c>
      <c r="B104" s="15">
        <v>650</v>
      </c>
      <c r="C104" s="14">
        <v>3</v>
      </c>
      <c r="D104" s="14">
        <v>14</v>
      </c>
      <c r="E104" s="13">
        <v>1310182300</v>
      </c>
      <c r="F104" s="12" t="s">
        <v>70</v>
      </c>
      <c r="G104" s="58">
        <f t="shared" si="3"/>
        <v>16</v>
      </c>
      <c r="H104" s="59">
        <f t="shared" si="3"/>
        <v>0</v>
      </c>
      <c r="I104" s="85"/>
    </row>
    <row r="105" spans="1:9" ht="71.25" customHeight="1">
      <c r="A105" s="103" t="s">
        <v>69</v>
      </c>
      <c r="B105" s="15">
        <v>650</v>
      </c>
      <c r="C105" s="14">
        <v>3</v>
      </c>
      <c r="D105" s="14">
        <v>14</v>
      </c>
      <c r="E105" s="13">
        <v>1310182300</v>
      </c>
      <c r="F105" s="12" t="s">
        <v>67</v>
      </c>
      <c r="G105" s="58">
        <v>16</v>
      </c>
      <c r="H105" s="59">
        <v>0</v>
      </c>
      <c r="I105" s="85"/>
    </row>
    <row r="106" spans="1:9" ht="15" customHeight="1">
      <c r="A106" s="102" t="s">
        <v>66</v>
      </c>
      <c r="B106" s="28">
        <v>650</v>
      </c>
      <c r="C106" s="29">
        <v>4</v>
      </c>
      <c r="D106" s="29">
        <v>0</v>
      </c>
      <c r="E106" s="30" t="s">
        <v>19</v>
      </c>
      <c r="F106" s="31" t="s">
        <v>18</v>
      </c>
      <c r="G106" s="56">
        <f>G107+G118</f>
        <v>2157.5</v>
      </c>
      <c r="H106" s="57">
        <f>H107+H118</f>
        <v>2157.5</v>
      </c>
      <c r="I106" s="85"/>
    </row>
    <row r="107" spans="1:9" ht="29.25" customHeight="1">
      <c r="A107" s="102" t="s">
        <v>65</v>
      </c>
      <c r="B107" s="15">
        <v>650</v>
      </c>
      <c r="C107" s="14">
        <v>4</v>
      </c>
      <c r="D107" s="14">
        <v>9</v>
      </c>
      <c r="E107" s="13" t="s">
        <v>19</v>
      </c>
      <c r="F107" s="12" t="s">
        <v>18</v>
      </c>
      <c r="G107" s="58">
        <f>G108</f>
        <v>2126.5</v>
      </c>
      <c r="H107" s="59">
        <f>H108</f>
        <v>2126.5</v>
      </c>
      <c r="I107" s="85"/>
    </row>
    <row r="108" spans="1:9" ht="59.25" customHeight="1">
      <c r="A108" s="101" t="s">
        <v>161</v>
      </c>
      <c r="B108" s="15">
        <v>650</v>
      </c>
      <c r="C108" s="14">
        <v>4</v>
      </c>
      <c r="D108" s="14">
        <v>9</v>
      </c>
      <c r="E108" s="13">
        <v>1800000000</v>
      </c>
      <c r="F108" s="12" t="s">
        <v>18</v>
      </c>
      <c r="G108" s="58">
        <f>G109+G112+G115</f>
        <v>2126.5</v>
      </c>
      <c r="H108" s="59">
        <f>H109+H112+H115</f>
        <v>2126.5</v>
      </c>
      <c r="I108" s="85"/>
    </row>
    <row r="109" spans="1:9" ht="32.25" customHeight="1">
      <c r="A109" s="103" t="s">
        <v>7</v>
      </c>
      <c r="B109" s="15">
        <v>650</v>
      </c>
      <c r="C109" s="14">
        <v>4</v>
      </c>
      <c r="D109" s="14">
        <v>9</v>
      </c>
      <c r="E109" s="13">
        <v>1810099990</v>
      </c>
      <c r="F109" s="12" t="s">
        <v>6</v>
      </c>
      <c r="G109" s="60">
        <f>G110</f>
        <v>1610</v>
      </c>
      <c r="H109" s="61">
        <f>H110</f>
        <v>1610</v>
      </c>
      <c r="I109" s="85"/>
    </row>
    <row r="110" spans="1:9" ht="32.25" customHeight="1">
      <c r="A110" s="103" t="s">
        <v>5</v>
      </c>
      <c r="B110" s="15">
        <v>650</v>
      </c>
      <c r="C110" s="14">
        <v>4</v>
      </c>
      <c r="D110" s="14">
        <v>9</v>
      </c>
      <c r="E110" s="13">
        <v>1810099990</v>
      </c>
      <c r="F110" s="12" t="s">
        <v>4</v>
      </c>
      <c r="G110" s="58">
        <f>G111</f>
        <v>1610</v>
      </c>
      <c r="H110" s="59">
        <f>H111</f>
        <v>1610</v>
      </c>
      <c r="I110" s="85"/>
    </row>
    <row r="111" spans="1:9" ht="32.25" customHeight="1">
      <c r="A111" s="103" t="s">
        <v>3</v>
      </c>
      <c r="B111" s="15">
        <v>650</v>
      </c>
      <c r="C111" s="14">
        <v>4</v>
      </c>
      <c r="D111" s="14">
        <v>9</v>
      </c>
      <c r="E111" s="13">
        <v>1810099990</v>
      </c>
      <c r="F111" s="12" t="s">
        <v>1</v>
      </c>
      <c r="G111" s="58">
        <v>1610</v>
      </c>
      <c r="H111" s="59">
        <v>1610</v>
      </c>
      <c r="I111" s="85"/>
    </row>
    <row r="112" spans="1:9" ht="32.25" customHeight="1">
      <c r="A112" s="103" t="s">
        <v>7</v>
      </c>
      <c r="B112" s="15">
        <v>650</v>
      </c>
      <c r="C112" s="14">
        <v>4</v>
      </c>
      <c r="D112" s="14">
        <v>9</v>
      </c>
      <c r="E112" s="107">
        <v>1820099990</v>
      </c>
      <c r="F112" s="12" t="s">
        <v>6</v>
      </c>
      <c r="G112" s="62">
        <f>G113</f>
        <v>200</v>
      </c>
      <c r="H112" s="71">
        <f>H113</f>
        <v>200</v>
      </c>
      <c r="I112" s="85"/>
    </row>
    <row r="113" spans="1:9" ht="32.25" customHeight="1">
      <c r="A113" s="103" t="s">
        <v>5</v>
      </c>
      <c r="B113" s="15">
        <v>650</v>
      </c>
      <c r="C113" s="14">
        <v>4</v>
      </c>
      <c r="D113" s="14">
        <v>9</v>
      </c>
      <c r="E113" s="107">
        <v>1820099990</v>
      </c>
      <c r="F113" s="12" t="s">
        <v>4</v>
      </c>
      <c r="G113" s="62">
        <f>G114</f>
        <v>200</v>
      </c>
      <c r="H113" s="71">
        <f>H114</f>
        <v>200</v>
      </c>
      <c r="I113" s="85"/>
    </row>
    <row r="114" spans="1:9" ht="32.25" customHeight="1">
      <c r="A114" s="103" t="s">
        <v>3</v>
      </c>
      <c r="B114" s="15">
        <v>650</v>
      </c>
      <c r="C114" s="14">
        <v>4</v>
      </c>
      <c r="D114" s="14">
        <v>9</v>
      </c>
      <c r="E114" s="107">
        <v>1820099990</v>
      </c>
      <c r="F114" s="12" t="s">
        <v>1</v>
      </c>
      <c r="G114" s="62">
        <v>200</v>
      </c>
      <c r="H114" s="84">
        <v>200</v>
      </c>
      <c r="I114" s="85"/>
    </row>
    <row r="115" spans="1:9" ht="32.25" customHeight="1">
      <c r="A115" s="103" t="s">
        <v>7</v>
      </c>
      <c r="B115" s="15">
        <v>650</v>
      </c>
      <c r="C115" s="14">
        <v>4</v>
      </c>
      <c r="D115" s="14">
        <v>9</v>
      </c>
      <c r="E115" s="13">
        <v>1830099990</v>
      </c>
      <c r="F115" s="12" t="s">
        <v>6</v>
      </c>
      <c r="G115" s="58">
        <f>G116</f>
        <v>316.5</v>
      </c>
      <c r="H115" s="59">
        <f>H116</f>
        <v>316.5</v>
      </c>
      <c r="I115" s="85"/>
    </row>
    <row r="116" spans="1:9" ht="32.25" customHeight="1">
      <c r="A116" s="103" t="s">
        <v>5</v>
      </c>
      <c r="B116" s="15">
        <v>650</v>
      </c>
      <c r="C116" s="14">
        <v>4</v>
      </c>
      <c r="D116" s="14">
        <v>9</v>
      </c>
      <c r="E116" s="13">
        <v>1830099990</v>
      </c>
      <c r="F116" s="12" t="s">
        <v>4</v>
      </c>
      <c r="G116" s="58">
        <f>G117</f>
        <v>316.5</v>
      </c>
      <c r="H116" s="59">
        <f>H117</f>
        <v>316.5</v>
      </c>
      <c r="I116" s="85"/>
    </row>
    <row r="117" spans="1:9" ht="32.25" customHeight="1">
      <c r="A117" s="103" t="s">
        <v>3</v>
      </c>
      <c r="B117" s="15">
        <v>650</v>
      </c>
      <c r="C117" s="14">
        <v>4</v>
      </c>
      <c r="D117" s="14">
        <v>9</v>
      </c>
      <c r="E117" s="13">
        <v>1830099990</v>
      </c>
      <c r="F117" s="12" t="s">
        <v>1</v>
      </c>
      <c r="G117" s="58">
        <v>316.5</v>
      </c>
      <c r="H117" s="59">
        <v>316.5</v>
      </c>
      <c r="I117" s="85"/>
    </row>
    <row r="118" spans="1:9" ht="21.75" customHeight="1">
      <c r="A118" s="102" t="s">
        <v>64</v>
      </c>
      <c r="B118" s="15">
        <v>650</v>
      </c>
      <c r="C118" s="14">
        <v>4</v>
      </c>
      <c r="D118" s="14">
        <v>12</v>
      </c>
      <c r="E118" s="13" t="s">
        <v>19</v>
      </c>
      <c r="F118" s="12" t="s">
        <v>18</v>
      </c>
      <c r="G118" s="58">
        <f>G119+G123+G127</f>
        <v>31</v>
      </c>
      <c r="H118" s="59">
        <f>H119+H123+H127</f>
        <v>31</v>
      </c>
      <c r="I118" s="85"/>
    </row>
    <row r="119" spans="1:9" ht="54.75" customHeight="1">
      <c r="A119" s="101" t="s">
        <v>162</v>
      </c>
      <c r="B119" s="34">
        <v>650</v>
      </c>
      <c r="C119" s="35">
        <v>4</v>
      </c>
      <c r="D119" s="35">
        <v>12</v>
      </c>
      <c r="E119" s="36">
        <v>1600099990</v>
      </c>
      <c r="F119" s="37" t="s">
        <v>18</v>
      </c>
      <c r="G119" s="60">
        <f aca="true" t="shared" si="4" ref="G119:H121">G120</f>
        <v>1</v>
      </c>
      <c r="H119" s="61">
        <f t="shared" si="4"/>
        <v>1</v>
      </c>
      <c r="I119" s="85"/>
    </row>
    <row r="120" spans="1:9" ht="32.25" customHeight="1">
      <c r="A120" s="103" t="s">
        <v>7</v>
      </c>
      <c r="B120" s="15">
        <v>650</v>
      </c>
      <c r="C120" s="14">
        <v>4</v>
      </c>
      <c r="D120" s="14">
        <v>12</v>
      </c>
      <c r="E120" s="13">
        <v>1600099990</v>
      </c>
      <c r="F120" s="12" t="s">
        <v>6</v>
      </c>
      <c r="G120" s="58">
        <f t="shared" si="4"/>
        <v>1</v>
      </c>
      <c r="H120" s="59">
        <f t="shared" si="4"/>
        <v>1</v>
      </c>
      <c r="I120" s="85"/>
    </row>
    <row r="121" spans="1:9" ht="32.25" customHeight="1">
      <c r="A121" s="103" t="s">
        <v>5</v>
      </c>
      <c r="B121" s="15">
        <v>650</v>
      </c>
      <c r="C121" s="14">
        <v>4</v>
      </c>
      <c r="D121" s="14">
        <v>12</v>
      </c>
      <c r="E121" s="13">
        <v>1600099990</v>
      </c>
      <c r="F121" s="12" t="s">
        <v>4</v>
      </c>
      <c r="G121" s="58">
        <f t="shared" si="4"/>
        <v>1</v>
      </c>
      <c r="H121" s="59">
        <f t="shared" si="4"/>
        <v>1</v>
      </c>
      <c r="I121" s="85"/>
    </row>
    <row r="122" spans="1:9" ht="32.25" customHeight="1">
      <c r="A122" s="103" t="s">
        <v>3</v>
      </c>
      <c r="B122" s="15">
        <v>650</v>
      </c>
      <c r="C122" s="14">
        <v>4</v>
      </c>
      <c r="D122" s="14">
        <v>12</v>
      </c>
      <c r="E122" s="13">
        <v>1600099990</v>
      </c>
      <c r="F122" s="12" t="s">
        <v>1</v>
      </c>
      <c r="G122" s="58">
        <v>1</v>
      </c>
      <c r="H122" s="59">
        <v>1</v>
      </c>
      <c r="I122" s="85"/>
    </row>
    <row r="123" spans="1:9" ht="63.75" customHeight="1">
      <c r="A123" s="101" t="s">
        <v>125</v>
      </c>
      <c r="B123" s="34">
        <v>650</v>
      </c>
      <c r="C123" s="35">
        <v>4</v>
      </c>
      <c r="D123" s="35">
        <v>12</v>
      </c>
      <c r="E123" s="36">
        <v>3400099990</v>
      </c>
      <c r="F123" s="37" t="s">
        <v>18</v>
      </c>
      <c r="G123" s="60">
        <f aca="true" t="shared" si="5" ref="G123:H125">G124</f>
        <v>30</v>
      </c>
      <c r="H123" s="61">
        <f t="shared" si="5"/>
        <v>30</v>
      </c>
      <c r="I123" s="85"/>
    </row>
    <row r="124" spans="1:9" ht="39.75" customHeight="1">
      <c r="A124" s="103" t="s">
        <v>7</v>
      </c>
      <c r="B124" s="15">
        <v>650</v>
      </c>
      <c r="C124" s="14">
        <v>4</v>
      </c>
      <c r="D124" s="14">
        <v>12</v>
      </c>
      <c r="E124" s="13">
        <v>3400099990</v>
      </c>
      <c r="F124" s="12" t="s">
        <v>6</v>
      </c>
      <c r="G124" s="58">
        <f t="shared" si="5"/>
        <v>30</v>
      </c>
      <c r="H124" s="59">
        <f t="shared" si="5"/>
        <v>30</v>
      </c>
      <c r="I124" s="85"/>
    </row>
    <row r="125" spans="1:9" ht="39.75" customHeight="1">
      <c r="A125" s="103" t="s">
        <v>5</v>
      </c>
      <c r="B125" s="15">
        <v>650</v>
      </c>
      <c r="C125" s="14">
        <v>4</v>
      </c>
      <c r="D125" s="14">
        <v>12</v>
      </c>
      <c r="E125" s="13">
        <v>3400099990</v>
      </c>
      <c r="F125" s="12" t="s">
        <v>4</v>
      </c>
      <c r="G125" s="58">
        <f t="shared" si="5"/>
        <v>30</v>
      </c>
      <c r="H125" s="59">
        <f t="shared" si="5"/>
        <v>30</v>
      </c>
      <c r="I125" s="85"/>
    </row>
    <row r="126" spans="1:9" ht="36.75" customHeight="1">
      <c r="A126" s="103" t="s">
        <v>3</v>
      </c>
      <c r="B126" s="15">
        <v>650</v>
      </c>
      <c r="C126" s="14">
        <v>4</v>
      </c>
      <c r="D126" s="14">
        <v>12</v>
      </c>
      <c r="E126" s="13">
        <v>3400099990</v>
      </c>
      <c r="F126" s="12" t="s">
        <v>1</v>
      </c>
      <c r="G126" s="58">
        <v>30</v>
      </c>
      <c r="H126" s="59">
        <v>30</v>
      </c>
      <c r="I126" s="85"/>
    </row>
    <row r="127" spans="1:9" ht="83.25" customHeight="1">
      <c r="A127" s="102" t="s">
        <v>39</v>
      </c>
      <c r="B127" s="15">
        <v>650</v>
      </c>
      <c r="C127" s="14">
        <v>4</v>
      </c>
      <c r="D127" s="14">
        <v>12</v>
      </c>
      <c r="E127" s="13" t="s">
        <v>35</v>
      </c>
      <c r="F127" s="12" t="s">
        <v>18</v>
      </c>
      <c r="G127" s="58">
        <f>G128</f>
        <v>0</v>
      </c>
      <c r="H127" s="59">
        <v>0</v>
      </c>
      <c r="I127" s="85"/>
    </row>
    <row r="128" spans="1:9" ht="15" customHeight="1">
      <c r="A128" s="103" t="s">
        <v>38</v>
      </c>
      <c r="B128" s="15">
        <v>650</v>
      </c>
      <c r="C128" s="14">
        <v>4</v>
      </c>
      <c r="D128" s="14">
        <v>12</v>
      </c>
      <c r="E128" s="13" t="s">
        <v>35</v>
      </c>
      <c r="F128" s="12" t="s">
        <v>37</v>
      </c>
      <c r="G128" s="58">
        <f>G129</f>
        <v>0</v>
      </c>
      <c r="H128" s="59">
        <v>0</v>
      </c>
      <c r="I128" s="85"/>
    </row>
    <row r="129" spans="1:9" ht="15" customHeight="1">
      <c r="A129" s="103" t="s">
        <v>36</v>
      </c>
      <c r="B129" s="15">
        <v>650</v>
      </c>
      <c r="C129" s="14">
        <v>4</v>
      </c>
      <c r="D129" s="14">
        <v>12</v>
      </c>
      <c r="E129" s="13" t="s">
        <v>35</v>
      </c>
      <c r="F129" s="12" t="s">
        <v>34</v>
      </c>
      <c r="G129" s="58">
        <v>0</v>
      </c>
      <c r="H129" s="59">
        <v>0</v>
      </c>
      <c r="I129" s="85"/>
    </row>
    <row r="130" spans="1:9" ht="15" customHeight="1">
      <c r="A130" s="102" t="s">
        <v>63</v>
      </c>
      <c r="B130" s="28">
        <v>650</v>
      </c>
      <c r="C130" s="29">
        <v>5</v>
      </c>
      <c r="D130" s="29">
        <v>0</v>
      </c>
      <c r="E130" s="30" t="s">
        <v>19</v>
      </c>
      <c r="F130" s="31" t="s">
        <v>18</v>
      </c>
      <c r="G130" s="56">
        <f>G131+G140</f>
        <v>373</v>
      </c>
      <c r="H130" s="57">
        <f>H131+H140</f>
        <v>201.9</v>
      </c>
      <c r="I130" s="85"/>
    </row>
    <row r="131" spans="1:9" ht="15" customHeight="1">
      <c r="A131" s="103" t="s">
        <v>62</v>
      </c>
      <c r="B131" s="15">
        <v>650</v>
      </c>
      <c r="C131" s="14">
        <v>5</v>
      </c>
      <c r="D131" s="14">
        <v>1</v>
      </c>
      <c r="E131" s="13" t="s">
        <v>19</v>
      </c>
      <c r="F131" s="12" t="s">
        <v>18</v>
      </c>
      <c r="G131" s="60">
        <f>G132+G136</f>
        <v>50</v>
      </c>
      <c r="H131" s="61">
        <f>H132+H136</f>
        <v>50</v>
      </c>
      <c r="I131" s="85"/>
    </row>
    <row r="132" spans="1:9" ht="15" customHeight="1">
      <c r="A132" s="117" t="s">
        <v>29</v>
      </c>
      <c r="B132" s="15">
        <v>650</v>
      </c>
      <c r="C132" s="14">
        <v>5</v>
      </c>
      <c r="D132" s="14">
        <v>1</v>
      </c>
      <c r="E132" s="13">
        <v>7000099990</v>
      </c>
      <c r="F132" s="32">
        <v>0</v>
      </c>
      <c r="G132" s="58">
        <f aca="true" t="shared" si="6" ref="G132:H134">G133</f>
        <v>50</v>
      </c>
      <c r="H132" s="59">
        <f t="shared" si="6"/>
        <v>50</v>
      </c>
      <c r="I132" s="85"/>
    </row>
    <row r="133" spans="1:9" ht="32.25" customHeight="1">
      <c r="A133" s="103" t="s">
        <v>7</v>
      </c>
      <c r="B133" s="15">
        <v>650</v>
      </c>
      <c r="C133" s="14">
        <v>5</v>
      </c>
      <c r="D133" s="14">
        <v>1</v>
      </c>
      <c r="E133" s="13">
        <v>7000099990</v>
      </c>
      <c r="F133" s="12" t="s">
        <v>6</v>
      </c>
      <c r="G133" s="58">
        <f t="shared" si="6"/>
        <v>50</v>
      </c>
      <c r="H133" s="59">
        <f t="shared" si="6"/>
        <v>50</v>
      </c>
      <c r="I133" s="85"/>
    </row>
    <row r="134" spans="1:9" ht="32.25" customHeight="1">
      <c r="A134" s="103" t="s">
        <v>5</v>
      </c>
      <c r="B134" s="15">
        <v>650</v>
      </c>
      <c r="C134" s="14">
        <v>5</v>
      </c>
      <c r="D134" s="14">
        <v>1</v>
      </c>
      <c r="E134" s="13">
        <v>7000099990</v>
      </c>
      <c r="F134" s="12" t="s">
        <v>4</v>
      </c>
      <c r="G134" s="58">
        <f t="shared" si="6"/>
        <v>50</v>
      </c>
      <c r="H134" s="59">
        <f t="shared" si="6"/>
        <v>50</v>
      </c>
      <c r="I134" s="85"/>
    </row>
    <row r="135" spans="1:9" ht="32.25" customHeight="1">
      <c r="A135" s="103" t="s">
        <v>3</v>
      </c>
      <c r="B135" s="15">
        <v>650</v>
      </c>
      <c r="C135" s="14">
        <v>5</v>
      </c>
      <c r="D135" s="14">
        <v>1</v>
      </c>
      <c r="E135" s="13">
        <v>7000099990</v>
      </c>
      <c r="F135" s="32">
        <v>244</v>
      </c>
      <c r="G135" s="58">
        <v>50</v>
      </c>
      <c r="H135" s="59">
        <v>50</v>
      </c>
      <c r="I135" s="85"/>
    </row>
    <row r="136" spans="1:9" ht="49.5" customHeight="1">
      <c r="A136" s="102" t="s">
        <v>119</v>
      </c>
      <c r="B136" s="34">
        <v>650</v>
      </c>
      <c r="C136" s="35">
        <v>5</v>
      </c>
      <c r="D136" s="35">
        <v>1</v>
      </c>
      <c r="E136" s="111">
        <v>1100099990</v>
      </c>
      <c r="F136" s="37" t="s">
        <v>18</v>
      </c>
      <c r="G136" s="60">
        <f>G137</f>
        <v>0</v>
      </c>
      <c r="H136" s="61">
        <v>0</v>
      </c>
      <c r="I136" s="85"/>
    </row>
    <row r="137" spans="1:9" ht="32.25" customHeight="1">
      <c r="A137" s="103" t="s">
        <v>7</v>
      </c>
      <c r="B137" s="15">
        <v>650</v>
      </c>
      <c r="C137" s="14">
        <v>5</v>
      </c>
      <c r="D137" s="14">
        <v>1</v>
      </c>
      <c r="E137" s="111">
        <v>1100099990</v>
      </c>
      <c r="F137" s="12" t="s">
        <v>6</v>
      </c>
      <c r="G137" s="58">
        <f>G138</f>
        <v>0</v>
      </c>
      <c r="H137" s="59">
        <v>0</v>
      </c>
      <c r="I137" s="85"/>
    </row>
    <row r="138" spans="1:9" ht="32.25" customHeight="1">
      <c r="A138" s="103" t="s">
        <v>5</v>
      </c>
      <c r="B138" s="15">
        <v>650</v>
      </c>
      <c r="C138" s="14">
        <v>5</v>
      </c>
      <c r="D138" s="14">
        <v>1</v>
      </c>
      <c r="E138" s="111">
        <v>1100099990</v>
      </c>
      <c r="F138" s="12" t="s">
        <v>4</v>
      </c>
      <c r="G138" s="58">
        <f>G139</f>
        <v>0</v>
      </c>
      <c r="H138" s="59">
        <v>0</v>
      </c>
      <c r="I138" s="85"/>
    </row>
    <row r="139" spans="1:9" ht="32.25" customHeight="1">
      <c r="A139" s="103" t="s">
        <v>3</v>
      </c>
      <c r="B139" s="15">
        <v>650</v>
      </c>
      <c r="C139" s="14">
        <v>5</v>
      </c>
      <c r="D139" s="14">
        <v>1</v>
      </c>
      <c r="E139" s="111">
        <v>1100099990</v>
      </c>
      <c r="F139" s="12" t="s">
        <v>1</v>
      </c>
      <c r="G139" s="58">
        <v>0</v>
      </c>
      <c r="H139" s="59">
        <v>0</v>
      </c>
      <c r="I139" s="85"/>
    </row>
    <row r="140" spans="1:9" ht="15" customHeight="1">
      <c r="A140" s="102" t="s">
        <v>61</v>
      </c>
      <c r="B140" s="15">
        <v>650</v>
      </c>
      <c r="C140" s="14">
        <v>5</v>
      </c>
      <c r="D140" s="14">
        <v>3</v>
      </c>
      <c r="E140" s="13" t="s">
        <v>19</v>
      </c>
      <c r="F140" s="12" t="s">
        <v>18</v>
      </c>
      <c r="G140" s="58">
        <f>G141+G148</f>
        <v>323</v>
      </c>
      <c r="H140" s="59">
        <f>H141+H148</f>
        <v>151.9</v>
      </c>
      <c r="I140" s="85"/>
    </row>
    <row r="141" spans="1:9" ht="116.25" customHeight="1">
      <c r="A141" s="101" t="s">
        <v>152</v>
      </c>
      <c r="B141" s="15">
        <v>650</v>
      </c>
      <c r="C141" s="14">
        <v>5</v>
      </c>
      <c r="D141" s="14">
        <v>3</v>
      </c>
      <c r="E141" s="13" t="s">
        <v>60</v>
      </c>
      <c r="F141" s="12" t="s">
        <v>18</v>
      </c>
      <c r="G141" s="58">
        <f aca="true" t="shared" si="7" ref="G141:G146">G142</f>
        <v>0</v>
      </c>
      <c r="H141" s="59">
        <v>0</v>
      </c>
      <c r="I141" s="85"/>
    </row>
    <row r="142" spans="1:9" ht="52.5" customHeight="1">
      <c r="A142" s="103" t="s">
        <v>59</v>
      </c>
      <c r="B142" s="15">
        <v>650</v>
      </c>
      <c r="C142" s="14">
        <v>5</v>
      </c>
      <c r="D142" s="14">
        <v>3</v>
      </c>
      <c r="E142" s="13" t="s">
        <v>58</v>
      </c>
      <c r="F142" s="12" t="s">
        <v>18</v>
      </c>
      <c r="G142" s="58">
        <f t="shared" si="7"/>
        <v>0</v>
      </c>
      <c r="H142" s="59">
        <v>0</v>
      </c>
      <c r="I142" s="85"/>
    </row>
    <row r="143" spans="1:9" ht="24.75" customHeight="1">
      <c r="A143" s="103" t="s">
        <v>57</v>
      </c>
      <c r="B143" s="15">
        <v>650</v>
      </c>
      <c r="C143" s="14">
        <v>5</v>
      </c>
      <c r="D143" s="14">
        <v>3</v>
      </c>
      <c r="E143" s="13" t="s">
        <v>56</v>
      </c>
      <c r="F143" s="12" t="s">
        <v>18</v>
      </c>
      <c r="G143" s="58">
        <f t="shared" si="7"/>
        <v>0</v>
      </c>
      <c r="H143" s="59">
        <v>0</v>
      </c>
      <c r="I143" s="85"/>
    </row>
    <row r="144" spans="1:9" ht="85.5" customHeight="1">
      <c r="A144" s="103" t="s">
        <v>55</v>
      </c>
      <c r="B144" s="15">
        <v>650</v>
      </c>
      <c r="C144" s="14">
        <v>5</v>
      </c>
      <c r="D144" s="14">
        <v>3</v>
      </c>
      <c r="E144" s="13" t="s">
        <v>54</v>
      </c>
      <c r="F144" s="12" t="s">
        <v>18</v>
      </c>
      <c r="G144" s="58">
        <f t="shared" si="7"/>
        <v>0</v>
      </c>
      <c r="H144" s="59">
        <v>0</v>
      </c>
      <c r="I144" s="85"/>
    </row>
    <row r="145" spans="1:9" ht="32.25" customHeight="1">
      <c r="A145" s="103" t="s">
        <v>7</v>
      </c>
      <c r="B145" s="15">
        <v>650</v>
      </c>
      <c r="C145" s="14">
        <v>5</v>
      </c>
      <c r="D145" s="14">
        <v>3</v>
      </c>
      <c r="E145" s="13" t="s">
        <v>54</v>
      </c>
      <c r="F145" s="12" t="s">
        <v>6</v>
      </c>
      <c r="G145" s="58">
        <f t="shared" si="7"/>
        <v>0</v>
      </c>
      <c r="H145" s="59">
        <v>0</v>
      </c>
      <c r="I145" s="85"/>
    </row>
    <row r="146" spans="1:9" ht="32.25" customHeight="1">
      <c r="A146" s="103" t="s">
        <v>5</v>
      </c>
      <c r="B146" s="15">
        <v>650</v>
      </c>
      <c r="C146" s="14">
        <v>5</v>
      </c>
      <c r="D146" s="14">
        <v>3</v>
      </c>
      <c r="E146" s="13" t="s">
        <v>54</v>
      </c>
      <c r="F146" s="12" t="s">
        <v>4</v>
      </c>
      <c r="G146" s="58">
        <f t="shared" si="7"/>
        <v>0</v>
      </c>
      <c r="H146" s="59">
        <v>0</v>
      </c>
      <c r="I146" s="85"/>
    </row>
    <row r="147" spans="1:9" ht="32.25" customHeight="1">
      <c r="A147" s="103" t="s">
        <v>3</v>
      </c>
      <c r="B147" s="15">
        <v>650</v>
      </c>
      <c r="C147" s="14">
        <v>5</v>
      </c>
      <c r="D147" s="14">
        <v>3</v>
      </c>
      <c r="E147" s="13" t="s">
        <v>54</v>
      </c>
      <c r="F147" s="12" t="s">
        <v>1</v>
      </c>
      <c r="G147" s="58"/>
      <c r="H147" s="59">
        <v>0</v>
      </c>
      <c r="I147" s="85"/>
    </row>
    <row r="148" spans="1:9" ht="15" customHeight="1">
      <c r="A148" s="103" t="s">
        <v>29</v>
      </c>
      <c r="B148" s="15">
        <v>650</v>
      </c>
      <c r="C148" s="14">
        <v>5</v>
      </c>
      <c r="D148" s="14">
        <v>3</v>
      </c>
      <c r="E148" s="13" t="s">
        <v>23</v>
      </c>
      <c r="F148" s="12" t="s">
        <v>18</v>
      </c>
      <c r="G148" s="60">
        <f aca="true" t="shared" si="8" ref="G148:H150">G149</f>
        <v>323</v>
      </c>
      <c r="H148" s="61">
        <f t="shared" si="8"/>
        <v>151.9</v>
      </c>
      <c r="I148" s="85"/>
    </row>
    <row r="149" spans="1:9" ht="32.25" customHeight="1">
      <c r="A149" s="103" t="s">
        <v>7</v>
      </c>
      <c r="B149" s="15">
        <v>650</v>
      </c>
      <c r="C149" s="14">
        <v>5</v>
      </c>
      <c r="D149" s="14">
        <v>3</v>
      </c>
      <c r="E149" s="13" t="s">
        <v>23</v>
      </c>
      <c r="F149" s="12" t="s">
        <v>6</v>
      </c>
      <c r="G149" s="58">
        <f t="shared" si="8"/>
        <v>323</v>
      </c>
      <c r="H149" s="59">
        <f t="shared" si="8"/>
        <v>151.9</v>
      </c>
      <c r="I149" s="85"/>
    </row>
    <row r="150" spans="1:9" ht="32.25" customHeight="1">
      <c r="A150" s="103" t="s">
        <v>5</v>
      </c>
      <c r="B150" s="15">
        <v>650</v>
      </c>
      <c r="C150" s="14">
        <v>5</v>
      </c>
      <c r="D150" s="14">
        <v>3</v>
      </c>
      <c r="E150" s="13" t="s">
        <v>23</v>
      </c>
      <c r="F150" s="12" t="s">
        <v>4</v>
      </c>
      <c r="G150" s="58">
        <f t="shared" si="8"/>
        <v>323</v>
      </c>
      <c r="H150" s="59">
        <f t="shared" si="8"/>
        <v>151.9</v>
      </c>
      <c r="I150" s="85"/>
    </row>
    <row r="151" spans="1:9" ht="32.25" customHeight="1">
      <c r="A151" s="103" t="s">
        <v>3</v>
      </c>
      <c r="B151" s="15">
        <v>650</v>
      </c>
      <c r="C151" s="14">
        <v>5</v>
      </c>
      <c r="D151" s="14">
        <v>3</v>
      </c>
      <c r="E151" s="13" t="s">
        <v>23</v>
      </c>
      <c r="F151" s="12" t="s">
        <v>1</v>
      </c>
      <c r="G151" s="58">
        <v>323</v>
      </c>
      <c r="H151" s="59">
        <v>151.9</v>
      </c>
      <c r="I151" s="85"/>
    </row>
    <row r="152" spans="1:9" ht="32.25" customHeight="1">
      <c r="A152" s="101" t="s">
        <v>155</v>
      </c>
      <c r="B152" s="124">
        <v>650</v>
      </c>
      <c r="C152" s="125">
        <v>6</v>
      </c>
      <c r="D152" s="125">
        <v>0</v>
      </c>
      <c r="E152" s="126">
        <v>0</v>
      </c>
      <c r="F152" s="128">
        <v>0</v>
      </c>
      <c r="G152" s="127">
        <f aca="true" t="shared" si="9" ref="G152:H156">G153</f>
        <v>1.1</v>
      </c>
      <c r="H152" s="129">
        <f t="shared" si="9"/>
        <v>1.1</v>
      </c>
      <c r="I152" s="85"/>
    </row>
    <row r="153" spans="1:9" ht="32.25" customHeight="1">
      <c r="A153" s="101" t="s">
        <v>156</v>
      </c>
      <c r="B153" s="15">
        <v>650</v>
      </c>
      <c r="C153" s="14">
        <v>6</v>
      </c>
      <c r="D153" s="14">
        <v>5</v>
      </c>
      <c r="E153" s="13">
        <v>0</v>
      </c>
      <c r="F153" s="32">
        <v>0</v>
      </c>
      <c r="G153" s="58">
        <f t="shared" si="9"/>
        <v>1.1</v>
      </c>
      <c r="H153" s="59">
        <f t="shared" si="9"/>
        <v>1.1</v>
      </c>
      <c r="I153" s="85"/>
    </row>
    <row r="154" spans="1:9" ht="32.25" customHeight="1">
      <c r="A154" s="101" t="s">
        <v>157</v>
      </c>
      <c r="B154" s="15">
        <v>650</v>
      </c>
      <c r="C154" s="14">
        <v>6</v>
      </c>
      <c r="D154" s="14">
        <v>5</v>
      </c>
      <c r="E154" s="13">
        <v>1500184290</v>
      </c>
      <c r="F154" s="32">
        <v>0</v>
      </c>
      <c r="G154" s="58">
        <f t="shared" si="9"/>
        <v>1.1</v>
      </c>
      <c r="H154" s="59">
        <f t="shared" si="9"/>
        <v>1.1</v>
      </c>
      <c r="I154" s="85"/>
    </row>
    <row r="155" spans="1:9" ht="32.25" customHeight="1">
      <c r="A155" s="103" t="s">
        <v>17</v>
      </c>
      <c r="B155" s="15">
        <v>650</v>
      </c>
      <c r="C155" s="14">
        <v>6</v>
      </c>
      <c r="D155" s="14">
        <v>5</v>
      </c>
      <c r="E155" s="13">
        <v>1500184290</v>
      </c>
      <c r="F155" s="32">
        <v>100</v>
      </c>
      <c r="G155" s="58">
        <f t="shared" si="9"/>
        <v>1.1</v>
      </c>
      <c r="H155" s="59">
        <f t="shared" si="9"/>
        <v>1.1</v>
      </c>
      <c r="I155" s="85"/>
    </row>
    <row r="156" spans="1:9" ht="32.25" customHeight="1">
      <c r="A156" s="103" t="s">
        <v>71</v>
      </c>
      <c r="B156" s="15">
        <v>650</v>
      </c>
      <c r="C156" s="14">
        <v>6</v>
      </c>
      <c r="D156" s="14">
        <v>5</v>
      </c>
      <c r="E156" s="13">
        <v>1500184290</v>
      </c>
      <c r="F156" s="32">
        <v>120</v>
      </c>
      <c r="G156" s="58">
        <f t="shared" si="9"/>
        <v>1.1</v>
      </c>
      <c r="H156" s="59">
        <f t="shared" si="9"/>
        <v>1.1</v>
      </c>
      <c r="I156" s="85"/>
    </row>
    <row r="157" spans="1:9" ht="32.25" customHeight="1">
      <c r="A157" s="103" t="s">
        <v>84</v>
      </c>
      <c r="B157" s="15">
        <v>650</v>
      </c>
      <c r="C157" s="14">
        <v>6</v>
      </c>
      <c r="D157" s="14">
        <v>5</v>
      </c>
      <c r="E157" s="13">
        <v>1500184290</v>
      </c>
      <c r="F157" s="32">
        <v>121</v>
      </c>
      <c r="G157" s="58">
        <v>1.1</v>
      </c>
      <c r="H157" s="59">
        <v>1.1</v>
      </c>
      <c r="I157" s="85"/>
    </row>
    <row r="158" spans="1:9" ht="32.25" customHeight="1">
      <c r="A158" s="118" t="s">
        <v>154</v>
      </c>
      <c r="B158" s="15">
        <v>650</v>
      </c>
      <c r="C158" s="14">
        <v>7</v>
      </c>
      <c r="D158" s="14">
        <v>7</v>
      </c>
      <c r="E158" s="110">
        <v>3200099990</v>
      </c>
      <c r="F158" s="12" t="s">
        <v>18</v>
      </c>
      <c r="G158" s="58">
        <f aca="true" t="shared" si="10" ref="G158:H160">G159</f>
        <v>0</v>
      </c>
      <c r="H158" s="59">
        <f t="shared" si="10"/>
        <v>0</v>
      </c>
      <c r="I158" s="85"/>
    </row>
    <row r="159" spans="1:9" ht="32.25" customHeight="1">
      <c r="A159" s="103" t="s">
        <v>7</v>
      </c>
      <c r="B159" s="15">
        <v>650</v>
      </c>
      <c r="C159" s="14">
        <v>7</v>
      </c>
      <c r="D159" s="14">
        <v>7</v>
      </c>
      <c r="E159" s="110">
        <v>3200099990</v>
      </c>
      <c r="F159" s="12" t="s">
        <v>6</v>
      </c>
      <c r="G159" s="58">
        <f t="shared" si="10"/>
        <v>0</v>
      </c>
      <c r="H159" s="59">
        <f t="shared" si="10"/>
        <v>0</v>
      </c>
      <c r="I159" s="85"/>
    </row>
    <row r="160" spans="1:9" ht="32.25" customHeight="1">
      <c r="A160" s="103" t="s">
        <v>5</v>
      </c>
      <c r="B160" s="15">
        <v>650</v>
      </c>
      <c r="C160" s="14">
        <v>7</v>
      </c>
      <c r="D160" s="14">
        <v>7</v>
      </c>
      <c r="E160" s="110">
        <v>3200099990</v>
      </c>
      <c r="F160" s="12" t="s">
        <v>4</v>
      </c>
      <c r="G160" s="58">
        <f t="shared" si="10"/>
        <v>0</v>
      </c>
      <c r="H160" s="59">
        <f t="shared" si="10"/>
        <v>0</v>
      </c>
      <c r="I160" s="85"/>
    </row>
    <row r="161" spans="1:9" ht="32.25" customHeight="1">
      <c r="A161" s="103" t="s">
        <v>3</v>
      </c>
      <c r="B161" s="15">
        <v>650</v>
      </c>
      <c r="C161" s="14">
        <v>7</v>
      </c>
      <c r="D161" s="14">
        <v>7</v>
      </c>
      <c r="E161" s="110">
        <v>3200099990</v>
      </c>
      <c r="F161" s="12" t="s">
        <v>1</v>
      </c>
      <c r="G161" s="58">
        <v>0</v>
      </c>
      <c r="H161" s="59">
        <v>0</v>
      </c>
      <c r="I161" s="85"/>
    </row>
    <row r="162" spans="1:9" ht="61.5" customHeight="1">
      <c r="A162" s="102" t="s">
        <v>123</v>
      </c>
      <c r="B162" s="34">
        <v>650</v>
      </c>
      <c r="C162" s="35">
        <v>0</v>
      </c>
      <c r="D162" s="35">
        <v>0</v>
      </c>
      <c r="E162" s="36">
        <v>0</v>
      </c>
      <c r="F162" s="41">
        <v>0</v>
      </c>
      <c r="G162" s="60">
        <f>G165+G171+G175+G178+G200</f>
        <v>9771.5</v>
      </c>
      <c r="H162" s="61">
        <f>H165+H171+H175+H178+H200</f>
        <v>9536</v>
      </c>
      <c r="I162" s="85"/>
    </row>
    <row r="163" spans="1:9" ht="15" customHeight="1">
      <c r="A163" s="102" t="s">
        <v>53</v>
      </c>
      <c r="B163" s="28">
        <v>650</v>
      </c>
      <c r="C163" s="29">
        <v>8</v>
      </c>
      <c r="D163" s="29">
        <v>0</v>
      </c>
      <c r="E163" s="30" t="s">
        <v>19</v>
      </c>
      <c r="F163" s="31" t="s">
        <v>18</v>
      </c>
      <c r="G163" s="56">
        <f>G164+G182+G185+G189</f>
        <v>8909.5</v>
      </c>
      <c r="H163" s="57">
        <f>H164+H182+H185+H189</f>
        <v>9007</v>
      </c>
      <c r="I163" s="85"/>
    </row>
    <row r="164" spans="1:9" ht="15" customHeight="1">
      <c r="A164" s="101" t="s">
        <v>52</v>
      </c>
      <c r="B164" s="15">
        <v>650</v>
      </c>
      <c r="C164" s="14">
        <v>8</v>
      </c>
      <c r="D164" s="14">
        <v>1</v>
      </c>
      <c r="E164" s="13">
        <v>510000590</v>
      </c>
      <c r="F164" s="32">
        <v>0</v>
      </c>
      <c r="G164" s="58">
        <f>G165+G171+G175+G178</f>
        <v>8909.5</v>
      </c>
      <c r="H164" s="59">
        <f>H165+H171+H175+H178</f>
        <v>8704</v>
      </c>
      <c r="I164" s="85"/>
    </row>
    <row r="165" spans="1:9" ht="67.5" customHeight="1">
      <c r="A165" s="103" t="s">
        <v>17</v>
      </c>
      <c r="B165" s="15">
        <v>650</v>
      </c>
      <c r="C165" s="14">
        <v>8</v>
      </c>
      <c r="D165" s="14">
        <v>1</v>
      </c>
      <c r="E165" s="13">
        <v>510000590</v>
      </c>
      <c r="F165" s="12" t="s">
        <v>16</v>
      </c>
      <c r="G165" s="58">
        <f>G166</f>
        <v>5665</v>
      </c>
      <c r="H165" s="59">
        <f>H166</f>
        <v>5665</v>
      </c>
      <c r="I165" s="85"/>
    </row>
    <row r="166" spans="1:9" ht="27.75" customHeight="1">
      <c r="A166" s="103" t="s">
        <v>15</v>
      </c>
      <c r="B166" s="15">
        <v>650</v>
      </c>
      <c r="C166" s="14">
        <v>8</v>
      </c>
      <c r="D166" s="14">
        <v>1</v>
      </c>
      <c r="E166" s="13">
        <v>510000590</v>
      </c>
      <c r="F166" s="12" t="s">
        <v>14</v>
      </c>
      <c r="G166" s="58">
        <f>SUM(G167:G170)</f>
        <v>5665</v>
      </c>
      <c r="H166" s="59">
        <f>SUM(H167:H170)</f>
        <v>5665</v>
      </c>
      <c r="I166" s="85"/>
    </row>
    <row r="167" spans="1:9" ht="26.25" customHeight="1">
      <c r="A167" s="103" t="s">
        <v>13</v>
      </c>
      <c r="B167" s="15">
        <v>650</v>
      </c>
      <c r="C167" s="14">
        <v>8</v>
      </c>
      <c r="D167" s="14">
        <v>1</v>
      </c>
      <c r="E167" s="13">
        <v>510000590</v>
      </c>
      <c r="F167" s="12" t="s">
        <v>12</v>
      </c>
      <c r="G167" s="58">
        <v>4280</v>
      </c>
      <c r="H167" s="59">
        <v>4280</v>
      </c>
      <c r="I167" s="85"/>
    </row>
    <row r="168" spans="1:9" ht="33.75" customHeight="1">
      <c r="A168" s="103" t="s">
        <v>11</v>
      </c>
      <c r="B168" s="15">
        <v>650</v>
      </c>
      <c r="C168" s="14">
        <v>8</v>
      </c>
      <c r="D168" s="14">
        <v>1</v>
      </c>
      <c r="E168" s="13">
        <v>510000590</v>
      </c>
      <c r="F168" s="12" t="s">
        <v>10</v>
      </c>
      <c r="G168" s="58">
        <v>95</v>
      </c>
      <c r="H168" s="59">
        <v>95</v>
      </c>
      <c r="I168" s="85"/>
    </row>
    <row r="169" spans="1:9" ht="57" customHeight="1">
      <c r="A169" s="103" t="s">
        <v>51</v>
      </c>
      <c r="B169" s="15">
        <v>650</v>
      </c>
      <c r="C169" s="14">
        <v>8</v>
      </c>
      <c r="D169" s="14">
        <v>1</v>
      </c>
      <c r="E169" s="13">
        <v>510000590</v>
      </c>
      <c r="F169" s="12" t="s">
        <v>50</v>
      </c>
      <c r="G169" s="58">
        <v>0</v>
      </c>
      <c r="H169" s="59">
        <v>0</v>
      </c>
      <c r="I169" s="85"/>
    </row>
    <row r="170" spans="1:9" ht="48" customHeight="1">
      <c r="A170" s="103" t="s">
        <v>9</v>
      </c>
      <c r="B170" s="15">
        <v>650</v>
      </c>
      <c r="C170" s="14">
        <v>8</v>
      </c>
      <c r="D170" s="14">
        <v>1</v>
      </c>
      <c r="E170" s="13">
        <v>510000590</v>
      </c>
      <c r="F170" s="12" t="s">
        <v>8</v>
      </c>
      <c r="G170" s="58">
        <v>1290</v>
      </c>
      <c r="H170" s="59">
        <v>1290</v>
      </c>
      <c r="I170" s="85"/>
    </row>
    <row r="171" spans="1:9" ht="37.5" customHeight="1">
      <c r="A171" s="103" t="s">
        <v>7</v>
      </c>
      <c r="B171" s="15">
        <v>650</v>
      </c>
      <c r="C171" s="14">
        <v>8</v>
      </c>
      <c r="D171" s="14">
        <v>1</v>
      </c>
      <c r="E171" s="13">
        <v>510000590</v>
      </c>
      <c r="F171" s="12" t="s">
        <v>6</v>
      </c>
      <c r="G171" s="58">
        <f>G172</f>
        <v>2844.5</v>
      </c>
      <c r="H171" s="59">
        <f>H172</f>
        <v>2639</v>
      </c>
      <c r="I171" s="85"/>
    </row>
    <row r="172" spans="1:9" ht="39" customHeight="1">
      <c r="A172" s="103" t="s">
        <v>5</v>
      </c>
      <c r="B172" s="15">
        <v>650</v>
      </c>
      <c r="C172" s="14">
        <v>8</v>
      </c>
      <c r="D172" s="14">
        <v>1</v>
      </c>
      <c r="E172" s="13">
        <v>510000590</v>
      </c>
      <c r="F172" s="12" t="s">
        <v>4</v>
      </c>
      <c r="G172" s="58">
        <f>SUM(G173:G174)</f>
        <v>2844.5</v>
      </c>
      <c r="H172" s="59">
        <f>SUM(H173:H174)</f>
        <v>2639</v>
      </c>
      <c r="I172" s="85"/>
    </row>
    <row r="173" spans="1:9" ht="32.25" customHeight="1">
      <c r="A173" s="103" t="s">
        <v>49</v>
      </c>
      <c r="B173" s="15">
        <v>650</v>
      </c>
      <c r="C173" s="14">
        <v>8</v>
      </c>
      <c r="D173" s="14">
        <v>1</v>
      </c>
      <c r="E173" s="13">
        <v>510000590</v>
      </c>
      <c r="F173" s="12" t="s">
        <v>48</v>
      </c>
      <c r="G173" s="58">
        <v>240</v>
      </c>
      <c r="H173" s="59">
        <v>204</v>
      </c>
      <c r="I173" s="85"/>
    </row>
    <row r="174" spans="1:9" ht="32.25" customHeight="1">
      <c r="A174" s="103" t="s">
        <v>3</v>
      </c>
      <c r="B174" s="15">
        <v>650</v>
      </c>
      <c r="C174" s="14">
        <v>8</v>
      </c>
      <c r="D174" s="14">
        <v>1</v>
      </c>
      <c r="E174" s="13">
        <v>510000590</v>
      </c>
      <c r="F174" s="12" t="s">
        <v>1</v>
      </c>
      <c r="G174" s="58">
        <v>2604.5</v>
      </c>
      <c r="H174" s="59">
        <v>2435</v>
      </c>
      <c r="I174" s="85"/>
    </row>
    <row r="175" spans="1:9" ht="26.25" customHeight="1">
      <c r="A175" s="117" t="s">
        <v>120</v>
      </c>
      <c r="B175" s="15">
        <v>650</v>
      </c>
      <c r="C175" s="14">
        <v>8</v>
      </c>
      <c r="D175" s="14">
        <v>1</v>
      </c>
      <c r="E175" s="13">
        <v>510000590</v>
      </c>
      <c r="F175" s="32">
        <v>300</v>
      </c>
      <c r="G175" s="58">
        <f>G176</f>
        <v>0</v>
      </c>
      <c r="H175" s="59">
        <f>H176</f>
        <v>0</v>
      </c>
      <c r="I175" s="85"/>
    </row>
    <row r="176" spans="1:9" ht="25.5" customHeight="1">
      <c r="A176" s="119" t="s">
        <v>121</v>
      </c>
      <c r="B176" s="15">
        <v>650</v>
      </c>
      <c r="C176" s="14">
        <v>8</v>
      </c>
      <c r="D176" s="14">
        <v>1</v>
      </c>
      <c r="E176" s="13">
        <v>510000590</v>
      </c>
      <c r="F176" s="32">
        <v>320</v>
      </c>
      <c r="G176" s="58">
        <f>G177</f>
        <v>0</v>
      </c>
      <c r="H176" s="59">
        <f>H177</f>
        <v>0</v>
      </c>
      <c r="I176" s="85"/>
    </row>
    <row r="177" spans="1:9" ht="37.5" customHeight="1">
      <c r="A177" s="120" t="s">
        <v>122</v>
      </c>
      <c r="B177" s="15">
        <v>650</v>
      </c>
      <c r="C177" s="14">
        <v>8</v>
      </c>
      <c r="D177" s="14">
        <v>1</v>
      </c>
      <c r="E177" s="13">
        <v>510000590</v>
      </c>
      <c r="F177" s="32">
        <v>321</v>
      </c>
      <c r="G177" s="58">
        <v>0</v>
      </c>
      <c r="H177" s="59">
        <v>0</v>
      </c>
      <c r="I177" s="85"/>
    </row>
    <row r="178" spans="1:9" ht="15" customHeight="1">
      <c r="A178" s="103" t="s">
        <v>47</v>
      </c>
      <c r="B178" s="15">
        <v>650</v>
      </c>
      <c r="C178" s="14">
        <v>8</v>
      </c>
      <c r="D178" s="14">
        <v>1</v>
      </c>
      <c r="E178" s="13">
        <v>510000590</v>
      </c>
      <c r="F178" s="12" t="s">
        <v>46</v>
      </c>
      <c r="G178" s="58">
        <f>G179</f>
        <v>400</v>
      </c>
      <c r="H178" s="59">
        <f>H179</f>
        <v>400</v>
      </c>
      <c r="I178" s="85"/>
    </row>
    <row r="179" spans="1:9" ht="15" customHeight="1">
      <c r="A179" s="103" t="s">
        <v>45</v>
      </c>
      <c r="B179" s="15">
        <v>650</v>
      </c>
      <c r="C179" s="14">
        <v>8</v>
      </c>
      <c r="D179" s="14">
        <v>1</v>
      </c>
      <c r="E179" s="13">
        <v>510000590</v>
      </c>
      <c r="F179" s="12" t="s">
        <v>44</v>
      </c>
      <c r="G179" s="58">
        <f>SUM(G180:G181)</f>
        <v>400</v>
      </c>
      <c r="H179" s="59">
        <f>SUM(H180:H181)</f>
        <v>400</v>
      </c>
      <c r="I179" s="85"/>
    </row>
    <row r="180" spans="1:9" ht="28.5" customHeight="1">
      <c r="A180" s="103" t="s">
        <v>43</v>
      </c>
      <c r="B180" s="15">
        <v>650</v>
      </c>
      <c r="C180" s="14">
        <v>8</v>
      </c>
      <c r="D180" s="14">
        <v>1</v>
      </c>
      <c r="E180" s="13">
        <v>510000590</v>
      </c>
      <c r="F180" s="12" t="s">
        <v>42</v>
      </c>
      <c r="G180" s="58">
        <v>400</v>
      </c>
      <c r="H180" s="59">
        <v>400</v>
      </c>
      <c r="I180" s="85"/>
    </row>
    <row r="181" spans="1:9" ht="15" customHeight="1">
      <c r="A181" s="103" t="s">
        <v>41</v>
      </c>
      <c r="B181" s="15">
        <v>650</v>
      </c>
      <c r="C181" s="14">
        <v>8</v>
      </c>
      <c r="D181" s="14">
        <v>1</v>
      </c>
      <c r="E181" s="13">
        <v>510000590</v>
      </c>
      <c r="F181" s="12" t="s">
        <v>40</v>
      </c>
      <c r="G181" s="58">
        <v>0</v>
      </c>
      <c r="H181" s="59">
        <v>0</v>
      </c>
      <c r="I181" s="85"/>
    </row>
    <row r="182" spans="1:9" ht="82.5" customHeight="1">
      <c r="A182" s="101" t="s">
        <v>39</v>
      </c>
      <c r="B182" s="34">
        <v>650</v>
      </c>
      <c r="C182" s="35">
        <v>8</v>
      </c>
      <c r="D182" s="35">
        <v>1</v>
      </c>
      <c r="E182" s="36" t="s">
        <v>35</v>
      </c>
      <c r="F182" s="37" t="s">
        <v>18</v>
      </c>
      <c r="G182" s="60">
        <f>G183</f>
        <v>0</v>
      </c>
      <c r="H182" s="61">
        <v>0</v>
      </c>
      <c r="I182" s="85"/>
    </row>
    <row r="183" spans="1:9" ht="15" customHeight="1">
      <c r="A183" s="103" t="s">
        <v>38</v>
      </c>
      <c r="B183" s="34">
        <v>650</v>
      </c>
      <c r="C183" s="35">
        <v>8</v>
      </c>
      <c r="D183" s="35">
        <v>1</v>
      </c>
      <c r="E183" s="36" t="s">
        <v>35</v>
      </c>
      <c r="F183" s="37" t="s">
        <v>37</v>
      </c>
      <c r="G183" s="60">
        <f>G184</f>
        <v>0</v>
      </c>
      <c r="H183" s="61">
        <v>0</v>
      </c>
      <c r="I183" s="85"/>
    </row>
    <row r="184" spans="1:9" ht="15" customHeight="1">
      <c r="A184" s="103" t="s">
        <v>36</v>
      </c>
      <c r="B184" s="34">
        <v>650</v>
      </c>
      <c r="C184" s="35">
        <v>8</v>
      </c>
      <c r="D184" s="35">
        <v>1</v>
      </c>
      <c r="E184" s="36" t="s">
        <v>35</v>
      </c>
      <c r="F184" s="37" t="s">
        <v>34</v>
      </c>
      <c r="G184" s="60">
        <v>0</v>
      </c>
      <c r="H184" s="61">
        <v>0</v>
      </c>
      <c r="I184" s="85"/>
    </row>
    <row r="185" spans="1:9" ht="105" customHeight="1">
      <c r="A185" s="101" t="s">
        <v>146</v>
      </c>
      <c r="B185" s="107">
        <v>650</v>
      </c>
      <c r="C185" s="14">
        <v>8</v>
      </c>
      <c r="D185" s="14">
        <v>1</v>
      </c>
      <c r="E185" s="90" t="s">
        <v>144</v>
      </c>
      <c r="F185" s="32">
        <v>0</v>
      </c>
      <c r="G185" s="75">
        <f aca="true" t="shared" si="11" ref="G185:H187">G186</f>
        <v>0</v>
      </c>
      <c r="H185" s="59">
        <f t="shared" si="11"/>
        <v>300</v>
      </c>
      <c r="I185" s="85"/>
    </row>
    <row r="186" spans="1:9" ht="33.75" customHeight="1">
      <c r="A186" s="103" t="s">
        <v>7</v>
      </c>
      <c r="B186" s="107">
        <v>650</v>
      </c>
      <c r="C186" s="14">
        <v>8</v>
      </c>
      <c r="D186" s="14">
        <v>1</v>
      </c>
      <c r="E186" s="90" t="s">
        <v>144</v>
      </c>
      <c r="F186" s="67">
        <v>200</v>
      </c>
      <c r="G186" s="62">
        <f t="shared" si="11"/>
        <v>0</v>
      </c>
      <c r="H186" s="71">
        <f t="shared" si="11"/>
        <v>300</v>
      </c>
      <c r="I186" s="85"/>
    </row>
    <row r="187" spans="1:8" ht="32.25" customHeight="1">
      <c r="A187" s="103" t="s">
        <v>5</v>
      </c>
      <c r="B187" s="107">
        <v>650</v>
      </c>
      <c r="C187" s="14">
        <v>8</v>
      </c>
      <c r="D187" s="14">
        <v>1</v>
      </c>
      <c r="E187" s="90" t="s">
        <v>144</v>
      </c>
      <c r="F187" s="67">
        <v>240</v>
      </c>
      <c r="G187" s="62">
        <f t="shared" si="11"/>
        <v>0</v>
      </c>
      <c r="H187" s="71">
        <f t="shared" si="11"/>
        <v>300</v>
      </c>
    </row>
    <row r="188" spans="1:8" ht="35.25" customHeight="1">
      <c r="A188" s="103" t="s">
        <v>143</v>
      </c>
      <c r="B188" s="68">
        <v>650</v>
      </c>
      <c r="C188" s="14">
        <v>8</v>
      </c>
      <c r="D188" s="14">
        <v>1</v>
      </c>
      <c r="E188" s="90" t="s">
        <v>144</v>
      </c>
      <c r="F188" s="69">
        <v>244</v>
      </c>
      <c r="G188" s="62">
        <v>0</v>
      </c>
      <c r="H188" s="71">
        <v>300</v>
      </c>
    </row>
    <row r="189" spans="1:8" ht="95.25" customHeight="1">
      <c r="A189" s="101" t="s">
        <v>147</v>
      </c>
      <c r="B189" s="107">
        <v>650</v>
      </c>
      <c r="C189" s="14">
        <v>8</v>
      </c>
      <c r="D189" s="14">
        <v>1</v>
      </c>
      <c r="E189" s="90" t="s">
        <v>145</v>
      </c>
      <c r="F189" s="32">
        <v>0</v>
      </c>
      <c r="G189" s="75">
        <f aca="true" t="shared" si="12" ref="G189:H191">G190</f>
        <v>0</v>
      </c>
      <c r="H189" s="59">
        <f t="shared" si="12"/>
        <v>3</v>
      </c>
    </row>
    <row r="190" spans="1:8" ht="35.25" customHeight="1">
      <c r="A190" s="103" t="s">
        <v>7</v>
      </c>
      <c r="B190" s="107">
        <v>650</v>
      </c>
      <c r="C190" s="14">
        <v>8</v>
      </c>
      <c r="D190" s="14">
        <v>1</v>
      </c>
      <c r="E190" s="90" t="s">
        <v>145</v>
      </c>
      <c r="F190" s="67">
        <v>200</v>
      </c>
      <c r="G190" s="62">
        <f t="shared" si="12"/>
        <v>0</v>
      </c>
      <c r="H190" s="71">
        <f t="shared" si="12"/>
        <v>3</v>
      </c>
    </row>
    <row r="191" spans="1:8" ht="35.25" customHeight="1">
      <c r="A191" s="103" t="s">
        <v>142</v>
      </c>
      <c r="B191" s="107">
        <v>650</v>
      </c>
      <c r="C191" s="14">
        <v>8</v>
      </c>
      <c r="D191" s="14">
        <v>1</v>
      </c>
      <c r="E191" s="90" t="s">
        <v>145</v>
      </c>
      <c r="F191" s="67">
        <v>240</v>
      </c>
      <c r="G191" s="62">
        <f t="shared" si="12"/>
        <v>0</v>
      </c>
      <c r="H191" s="71">
        <f t="shared" si="12"/>
        <v>3</v>
      </c>
    </row>
    <row r="192" spans="1:8" ht="35.25" customHeight="1">
      <c r="A192" s="103" t="s">
        <v>143</v>
      </c>
      <c r="B192" s="68">
        <v>650</v>
      </c>
      <c r="C192" s="14">
        <v>8</v>
      </c>
      <c r="D192" s="14">
        <v>1</v>
      </c>
      <c r="E192" s="90" t="s">
        <v>145</v>
      </c>
      <c r="F192" s="69">
        <v>244</v>
      </c>
      <c r="G192" s="62">
        <v>0</v>
      </c>
      <c r="H192" s="71">
        <v>3</v>
      </c>
    </row>
    <row r="193" spans="1:8" ht="15" customHeight="1">
      <c r="A193" s="102" t="s">
        <v>33</v>
      </c>
      <c r="B193" s="28">
        <v>650</v>
      </c>
      <c r="C193" s="29">
        <v>10</v>
      </c>
      <c r="D193" s="29">
        <v>0</v>
      </c>
      <c r="E193" s="30" t="s">
        <v>19</v>
      </c>
      <c r="F193" s="31" t="s">
        <v>18</v>
      </c>
      <c r="G193" s="56">
        <f aca="true" t="shared" si="13" ref="G193:H198">G194</f>
        <v>120</v>
      </c>
      <c r="H193" s="57">
        <f t="shared" si="13"/>
        <v>120</v>
      </c>
    </row>
    <row r="194" spans="1:8" ht="15" customHeight="1">
      <c r="A194" s="103" t="s">
        <v>32</v>
      </c>
      <c r="B194" s="15">
        <v>650</v>
      </c>
      <c r="C194" s="14">
        <v>10</v>
      </c>
      <c r="D194" s="14">
        <v>1</v>
      </c>
      <c r="E194" s="13" t="s">
        <v>19</v>
      </c>
      <c r="F194" s="12" t="s">
        <v>18</v>
      </c>
      <c r="G194" s="58">
        <f t="shared" si="13"/>
        <v>120</v>
      </c>
      <c r="H194" s="59">
        <f t="shared" si="13"/>
        <v>120</v>
      </c>
    </row>
    <row r="195" spans="1:8" ht="15" customHeight="1">
      <c r="A195" s="103" t="s">
        <v>31</v>
      </c>
      <c r="B195" s="15">
        <v>650</v>
      </c>
      <c r="C195" s="14">
        <v>10</v>
      </c>
      <c r="D195" s="14">
        <v>1</v>
      </c>
      <c r="E195" s="13" t="s">
        <v>30</v>
      </c>
      <c r="F195" s="12" t="s">
        <v>18</v>
      </c>
      <c r="G195" s="58">
        <f t="shared" si="13"/>
        <v>120</v>
      </c>
      <c r="H195" s="59">
        <f t="shared" si="13"/>
        <v>120</v>
      </c>
    </row>
    <row r="196" spans="1:8" ht="15" customHeight="1">
      <c r="A196" s="103" t="s">
        <v>29</v>
      </c>
      <c r="B196" s="15">
        <v>650</v>
      </c>
      <c r="C196" s="14">
        <v>10</v>
      </c>
      <c r="D196" s="14">
        <v>1</v>
      </c>
      <c r="E196" s="13" t="s">
        <v>23</v>
      </c>
      <c r="F196" s="12" t="s">
        <v>18</v>
      </c>
      <c r="G196" s="58">
        <f t="shared" si="13"/>
        <v>120</v>
      </c>
      <c r="H196" s="59">
        <f t="shared" si="13"/>
        <v>120</v>
      </c>
    </row>
    <row r="197" spans="1:8" ht="21.75" customHeight="1">
      <c r="A197" s="103" t="s">
        <v>28</v>
      </c>
      <c r="B197" s="15">
        <v>650</v>
      </c>
      <c r="C197" s="14">
        <v>10</v>
      </c>
      <c r="D197" s="14">
        <v>1</v>
      </c>
      <c r="E197" s="13" t="s">
        <v>23</v>
      </c>
      <c r="F197" s="12" t="s">
        <v>27</v>
      </c>
      <c r="G197" s="58">
        <f t="shared" si="13"/>
        <v>120</v>
      </c>
      <c r="H197" s="59">
        <f t="shared" si="13"/>
        <v>120</v>
      </c>
    </row>
    <row r="198" spans="1:8" ht="21.75" customHeight="1">
      <c r="A198" s="103" t="s">
        <v>26</v>
      </c>
      <c r="B198" s="15">
        <v>650</v>
      </c>
      <c r="C198" s="14">
        <v>10</v>
      </c>
      <c r="D198" s="14">
        <v>1</v>
      </c>
      <c r="E198" s="13" t="s">
        <v>23</v>
      </c>
      <c r="F198" s="12" t="s">
        <v>25</v>
      </c>
      <c r="G198" s="58">
        <f t="shared" si="13"/>
        <v>120</v>
      </c>
      <c r="H198" s="59">
        <f t="shared" si="13"/>
        <v>120</v>
      </c>
    </row>
    <row r="199" spans="1:8" ht="21.75" customHeight="1">
      <c r="A199" s="103" t="s">
        <v>24</v>
      </c>
      <c r="B199" s="15">
        <v>650</v>
      </c>
      <c r="C199" s="14">
        <v>10</v>
      </c>
      <c r="D199" s="14">
        <v>1</v>
      </c>
      <c r="E199" s="13" t="s">
        <v>23</v>
      </c>
      <c r="F199" s="12" t="s">
        <v>22</v>
      </c>
      <c r="G199" s="58">
        <v>120</v>
      </c>
      <c r="H199" s="59">
        <v>120</v>
      </c>
    </row>
    <row r="200" spans="1:8" ht="15" customHeight="1">
      <c r="A200" s="102" t="s">
        <v>21</v>
      </c>
      <c r="B200" s="28">
        <v>650</v>
      </c>
      <c r="C200" s="29">
        <v>11</v>
      </c>
      <c r="D200" s="29">
        <v>0</v>
      </c>
      <c r="E200" s="30" t="s">
        <v>19</v>
      </c>
      <c r="F200" s="31" t="s">
        <v>18</v>
      </c>
      <c r="G200" s="56">
        <f>G201</f>
        <v>862</v>
      </c>
      <c r="H200" s="57">
        <f>H201</f>
        <v>832</v>
      </c>
    </row>
    <row r="201" spans="1:8" ht="15" customHeight="1">
      <c r="A201" s="121" t="s">
        <v>20</v>
      </c>
      <c r="B201" s="15">
        <v>650</v>
      </c>
      <c r="C201" s="14">
        <v>11</v>
      </c>
      <c r="D201" s="14">
        <v>1</v>
      </c>
      <c r="E201" s="13">
        <v>520000590</v>
      </c>
      <c r="F201" s="12" t="s">
        <v>18</v>
      </c>
      <c r="G201" s="58">
        <f>G202+G208</f>
        <v>862</v>
      </c>
      <c r="H201" s="59">
        <f>H202+H208</f>
        <v>832</v>
      </c>
    </row>
    <row r="202" spans="1:8" ht="66.75" customHeight="1">
      <c r="A202" s="103" t="s">
        <v>17</v>
      </c>
      <c r="B202" s="15">
        <v>650</v>
      </c>
      <c r="C202" s="14">
        <v>11</v>
      </c>
      <c r="D202" s="14">
        <v>1</v>
      </c>
      <c r="E202" s="13">
        <v>520000590</v>
      </c>
      <c r="F202" s="12" t="s">
        <v>16</v>
      </c>
      <c r="G202" s="58">
        <f>G203</f>
        <v>802</v>
      </c>
      <c r="H202" s="59">
        <f>H203</f>
        <v>792</v>
      </c>
    </row>
    <row r="203" spans="1:8" ht="21.75" customHeight="1">
      <c r="A203" s="103" t="s">
        <v>15</v>
      </c>
      <c r="B203" s="15">
        <v>650</v>
      </c>
      <c r="C203" s="14">
        <v>11</v>
      </c>
      <c r="D203" s="14">
        <v>1</v>
      </c>
      <c r="E203" s="13">
        <v>520000590</v>
      </c>
      <c r="F203" s="12" t="s">
        <v>14</v>
      </c>
      <c r="G203" s="58">
        <f>SUM(G204:G207)</f>
        <v>802</v>
      </c>
      <c r="H203" s="59">
        <f>SUM(H204:H207)</f>
        <v>792</v>
      </c>
    </row>
    <row r="204" spans="1:8" ht="23.25" customHeight="1">
      <c r="A204" s="103" t="s">
        <v>13</v>
      </c>
      <c r="B204" s="15">
        <v>650</v>
      </c>
      <c r="C204" s="14">
        <v>11</v>
      </c>
      <c r="D204" s="14">
        <v>1</v>
      </c>
      <c r="E204" s="13">
        <v>520000590</v>
      </c>
      <c r="F204" s="12" t="s">
        <v>12</v>
      </c>
      <c r="G204" s="58">
        <v>575</v>
      </c>
      <c r="H204" s="59">
        <v>575</v>
      </c>
    </row>
    <row r="205" spans="1:8" ht="37.5" customHeight="1">
      <c r="A205" s="103" t="s">
        <v>11</v>
      </c>
      <c r="B205" s="15">
        <v>650</v>
      </c>
      <c r="C205" s="14">
        <v>11</v>
      </c>
      <c r="D205" s="14">
        <v>1</v>
      </c>
      <c r="E205" s="13">
        <v>520000590</v>
      </c>
      <c r="F205" s="12" t="s">
        <v>10</v>
      </c>
      <c r="G205" s="58">
        <v>34</v>
      </c>
      <c r="H205" s="59">
        <v>34</v>
      </c>
    </row>
    <row r="206" spans="1:8" ht="62.25" customHeight="1">
      <c r="A206" s="103" t="s">
        <v>148</v>
      </c>
      <c r="B206" s="15">
        <v>650</v>
      </c>
      <c r="C206" s="14">
        <v>11</v>
      </c>
      <c r="D206" s="14">
        <v>1</v>
      </c>
      <c r="E206" s="13">
        <v>520000590</v>
      </c>
      <c r="F206" s="32">
        <v>113</v>
      </c>
      <c r="G206" s="58">
        <v>20</v>
      </c>
      <c r="H206" s="59">
        <v>10</v>
      </c>
    </row>
    <row r="207" spans="1:8" ht="46.5" customHeight="1">
      <c r="A207" s="103" t="s">
        <v>9</v>
      </c>
      <c r="B207" s="15">
        <v>650</v>
      </c>
      <c r="C207" s="14">
        <v>11</v>
      </c>
      <c r="D207" s="14">
        <v>1</v>
      </c>
      <c r="E207" s="13">
        <v>520000590</v>
      </c>
      <c r="F207" s="12" t="s">
        <v>8</v>
      </c>
      <c r="G207" s="58">
        <v>173</v>
      </c>
      <c r="H207" s="59">
        <v>173</v>
      </c>
    </row>
    <row r="208" spans="1:8" ht="33" customHeight="1">
      <c r="A208" s="103" t="s">
        <v>7</v>
      </c>
      <c r="B208" s="15">
        <v>650</v>
      </c>
      <c r="C208" s="14">
        <v>11</v>
      </c>
      <c r="D208" s="14">
        <v>1</v>
      </c>
      <c r="E208" s="13">
        <v>520000590</v>
      </c>
      <c r="F208" s="12" t="s">
        <v>6</v>
      </c>
      <c r="G208" s="58">
        <f>G209</f>
        <v>60</v>
      </c>
      <c r="H208" s="59">
        <f>H209</f>
        <v>40</v>
      </c>
    </row>
    <row r="209" spans="1:8" ht="35.25" customHeight="1">
      <c r="A209" s="103" t="s">
        <v>5</v>
      </c>
      <c r="B209" s="15">
        <v>650</v>
      </c>
      <c r="C209" s="14">
        <v>11</v>
      </c>
      <c r="D209" s="14">
        <v>1</v>
      </c>
      <c r="E209" s="13">
        <v>520000590</v>
      </c>
      <c r="F209" s="12" t="s">
        <v>4</v>
      </c>
      <c r="G209" s="58">
        <f>G210</f>
        <v>60</v>
      </c>
      <c r="H209" s="59">
        <f>H210</f>
        <v>40</v>
      </c>
    </row>
    <row r="210" spans="1:8" ht="38.25" customHeight="1">
      <c r="A210" s="103" t="s">
        <v>3</v>
      </c>
      <c r="B210" s="79">
        <v>650</v>
      </c>
      <c r="C210" s="80">
        <v>11</v>
      </c>
      <c r="D210" s="80">
        <v>1</v>
      </c>
      <c r="E210" s="81">
        <v>520000590</v>
      </c>
      <c r="F210" s="43" t="s">
        <v>1</v>
      </c>
      <c r="G210" s="75">
        <v>60</v>
      </c>
      <c r="H210" s="59">
        <v>40</v>
      </c>
    </row>
    <row r="211" spans="1:8" ht="12.75" customHeight="1" thickBot="1">
      <c r="A211" s="123" t="s">
        <v>0</v>
      </c>
      <c r="B211" s="82"/>
      <c r="C211" s="82"/>
      <c r="D211" s="82"/>
      <c r="E211" s="82"/>
      <c r="F211" s="82"/>
      <c r="G211" s="83">
        <f>G11+G50+G61+G106+G130+G163+G200+G193+G152</f>
        <v>23634.1</v>
      </c>
      <c r="H211" s="109">
        <f>H11+H50+H61+H106+H130+H163+H200+H193+H152</f>
        <v>23942.299999999996</v>
      </c>
    </row>
    <row r="212" spans="1:8" ht="12.75" customHeight="1">
      <c r="A212" s="6"/>
      <c r="B212" s="6"/>
      <c r="C212" s="6"/>
      <c r="D212" s="6"/>
      <c r="E212" s="6"/>
      <c r="F212" s="4"/>
      <c r="G212" s="5"/>
      <c r="H212" s="4"/>
    </row>
    <row r="213" spans="1:8" ht="12" customHeight="1">
      <c r="A213" s="2"/>
      <c r="B213" s="2"/>
      <c r="C213" s="2"/>
      <c r="D213" s="2"/>
      <c r="E213" s="2"/>
      <c r="F213" s="2"/>
      <c r="G213" s="2"/>
      <c r="H213" s="2"/>
    </row>
  </sheetData>
  <mergeCells count="1">
    <mergeCell ref="A7:H7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8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2018-10-25T05:38:21Z</cp:lastPrinted>
  <dcterms:created xsi:type="dcterms:W3CDTF">2017-10-02T07:11:47Z</dcterms:created>
  <dcterms:modified xsi:type="dcterms:W3CDTF">2018-11-12T09:15:50Z</dcterms:modified>
  <cp:category/>
  <cp:version/>
  <cp:contentType/>
  <cp:contentStatus/>
</cp:coreProperties>
</file>